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0018\Desktop\"/>
    </mc:Choice>
  </mc:AlternateContent>
  <bookViews>
    <workbookView xWindow="0" yWindow="0" windowWidth="28800" windowHeight="12255"/>
  </bookViews>
  <sheets>
    <sheet name="薪資清冊" sheetId="1" r:id="rId1"/>
  </sheets>
  <definedNames>
    <definedName name="_xlnm.Print_Area" localSheetId="0">薪資清冊!$A$1:$W$25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9" i="1" l="1"/>
  <c r="U20" i="1"/>
  <c r="U21" i="1"/>
  <c r="U13" i="1"/>
  <c r="U14" i="1"/>
  <c r="U15" i="1"/>
  <c r="U12" i="1"/>
  <c r="U5" i="1"/>
  <c r="U6" i="1"/>
  <c r="U7" i="1"/>
  <c r="U8" i="1"/>
  <c r="U9" i="1"/>
  <c r="U4" i="1"/>
  <c r="U18" i="1"/>
  <c r="T19" i="1"/>
  <c r="T20" i="1"/>
  <c r="T21" i="1"/>
  <c r="T18" i="1"/>
  <c r="T13" i="1"/>
  <c r="T14" i="1"/>
  <c r="T15" i="1"/>
  <c r="T12" i="1"/>
  <c r="T4" i="1"/>
  <c r="T5" i="1"/>
  <c r="T6" i="1"/>
  <c r="T7" i="1"/>
  <c r="T8" i="1"/>
  <c r="T9" i="1"/>
  <c r="O19" i="1"/>
  <c r="O20" i="1"/>
  <c r="O21" i="1"/>
  <c r="O18" i="1"/>
  <c r="P18" i="1" s="1"/>
  <c r="O13" i="1"/>
  <c r="O14" i="1"/>
  <c r="O15" i="1"/>
  <c r="O12" i="1"/>
  <c r="P12" i="1" s="1"/>
  <c r="O5" i="1"/>
  <c r="O6" i="1"/>
  <c r="O7" i="1"/>
  <c r="O8" i="1"/>
  <c r="O9" i="1"/>
  <c r="O4" i="1"/>
  <c r="O10" i="1"/>
  <c r="J10" i="1"/>
  <c r="G23" i="1" l="1"/>
  <c r="P21" i="1"/>
  <c r="P20" i="1"/>
  <c r="P19" i="1"/>
  <c r="P15" i="1"/>
  <c r="P14" i="1"/>
  <c r="P13" i="1"/>
  <c r="P9" i="1"/>
  <c r="P8" i="1"/>
  <c r="P7" i="1"/>
  <c r="P6" i="1"/>
  <c r="P4" i="1"/>
  <c r="J22" i="1"/>
  <c r="O16" i="1"/>
  <c r="O22" i="1"/>
  <c r="J16" i="1"/>
  <c r="O23" i="1" l="1"/>
  <c r="J23" i="1"/>
  <c r="P5" i="1"/>
  <c r="P10" i="1"/>
  <c r="P22" i="1"/>
  <c r="P16" i="1"/>
  <c r="P23" i="1" l="1"/>
</calcChain>
</file>

<file path=xl/sharedStrings.xml><?xml version="1.0" encoding="utf-8"?>
<sst xmlns="http://schemas.openxmlformats.org/spreadsheetml/2006/main" count="93" uniqueCount="49">
  <si>
    <t>110.9.10</t>
  </si>
  <si>
    <r>
      <rPr>
        <u/>
        <sz val="22"/>
        <color rgb="FF000000"/>
        <rFont val="標楷體"/>
        <family val="4"/>
        <charset val="136"/>
      </rPr>
      <t xml:space="preserve">新北市○○○○托嬰中心申請公共化及準公共托嬰中心照顧比優化獎勵   </t>
    </r>
    <r>
      <rPr>
        <u/>
        <sz val="22"/>
        <color rgb="FF000000"/>
        <rFont val="標楷體"/>
        <family val="4"/>
        <charset val="136"/>
      </rPr>
      <t xml:space="preserve">
    </t>
    </r>
    <r>
      <rPr>
        <sz val="22"/>
        <color rgb="FF000000"/>
        <rFont val="標楷體"/>
        <family val="4"/>
        <charset val="136"/>
      </rPr>
      <t>年</t>
    </r>
    <r>
      <rPr>
        <u/>
        <sz val="22"/>
        <color rgb="FF000000"/>
        <rFont val="標楷體"/>
        <family val="4"/>
        <charset val="136"/>
      </rPr>
      <t xml:space="preserve">   </t>
    </r>
    <r>
      <rPr>
        <sz val="22"/>
        <color rgb="FF000000"/>
        <rFont val="標楷體"/>
        <family val="4"/>
        <charset val="136"/>
      </rPr>
      <t>月</t>
    </r>
    <r>
      <rPr>
        <u/>
        <sz val="22"/>
        <color rgb="FF000000"/>
        <rFont val="標楷體"/>
        <family val="4"/>
        <charset val="136"/>
      </rPr>
      <t xml:space="preserve">   </t>
    </r>
    <r>
      <rPr>
        <sz val="22"/>
        <color rgb="FF000000"/>
        <rFont val="標楷體"/>
        <family val="4"/>
        <charset val="136"/>
      </rPr>
      <t>日至</t>
    </r>
    <r>
      <rPr>
        <u/>
        <sz val="22"/>
        <color rgb="FF000000"/>
        <rFont val="標楷體"/>
        <family val="4"/>
        <charset val="136"/>
      </rPr>
      <t xml:space="preserve">   </t>
    </r>
    <r>
      <rPr>
        <sz val="22"/>
        <color rgb="FF000000"/>
        <rFont val="標楷體"/>
        <family val="4"/>
        <charset val="136"/>
      </rPr>
      <t>年</t>
    </r>
    <r>
      <rPr>
        <u/>
        <sz val="22"/>
        <color rgb="FF000000"/>
        <rFont val="標楷體"/>
        <family val="4"/>
        <charset val="136"/>
      </rPr>
      <t xml:space="preserve">   </t>
    </r>
    <r>
      <rPr>
        <sz val="22"/>
        <color rgb="FF000000"/>
        <rFont val="標楷體"/>
        <family val="4"/>
        <charset val="136"/>
      </rPr>
      <t>月</t>
    </r>
    <r>
      <rPr>
        <u/>
        <sz val="22"/>
        <color rgb="FF000000"/>
        <rFont val="標楷體"/>
        <family val="4"/>
        <charset val="136"/>
      </rPr>
      <t xml:space="preserve">   </t>
    </r>
    <r>
      <rPr>
        <sz val="22"/>
        <color rgb="FF000000"/>
        <rFont val="標楷體"/>
        <family val="4"/>
        <charset val="136"/>
      </rPr>
      <t>日 托育人員薪資清冊</t>
    </r>
  </si>
  <si>
    <t>月份</t>
  </si>
  <si>
    <t>編號</t>
  </si>
  <si>
    <t>員工姓名</t>
  </si>
  <si>
    <t>職稱</t>
  </si>
  <si>
    <t>身分證字號</t>
  </si>
  <si>
    <t>投保薪資</t>
  </si>
  <si>
    <r>
      <t>托育人員薪資</t>
    </r>
    <r>
      <rPr>
        <b/>
        <sz val="10"/>
        <color rgb="FF000000"/>
        <rFont val="標楷體"/>
        <family val="4"/>
        <charset val="136"/>
      </rPr>
      <t>*註2</t>
    </r>
  </si>
  <si>
    <t>托育人員自付項目</t>
  </si>
  <si>
    <t>托育人員
實領薪資金額</t>
  </si>
  <si>
    <t>員工簽收</t>
  </si>
  <si>
    <t>備註</t>
  </si>
  <si>
    <t>薪資
（含本薪、伙食、職務、全勤）
(A)</t>
  </si>
  <si>
    <r>
      <t xml:space="preserve">其他獎金或津貼
</t>
    </r>
    <r>
      <rPr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非經常性</t>
    </r>
    <r>
      <rPr>
        <sz val="12"/>
        <color rgb="FF000000"/>
        <rFont val="標楷體"/>
        <family val="4"/>
        <charset val="136"/>
      </rPr>
      <t>給與之獎金、加班費、交通津貼、績效獎金、年終獎金及其他相關費用)</t>
    </r>
    <r>
      <rPr>
        <sz val="12"/>
        <color rgb="FF000000"/>
        <rFont val="標楷體"/>
        <family val="4"/>
        <charset val="136"/>
      </rPr>
      <t xml:space="preserve">
(B)</t>
    </r>
  </si>
  <si>
    <r>
      <rPr>
        <b/>
        <sz val="14"/>
        <color rgb="FF000000"/>
        <rFont val="標楷體"/>
        <family val="4"/>
        <charset val="136"/>
      </rPr>
      <t>應扣項目</t>
    </r>
    <r>
      <rPr>
        <sz val="14"/>
        <color rgb="FF000000"/>
        <rFont val="標楷體"/>
        <family val="4"/>
        <charset val="136"/>
      </rPr>
      <t xml:space="preserve">缺勤
</t>
    </r>
    <r>
      <rPr>
        <sz val="12"/>
        <color rgb="FF000000"/>
        <rFont val="標楷體"/>
        <family val="4"/>
        <charset val="136"/>
      </rPr>
      <t>（事、病假、遲到早退等）</t>
    </r>
    <r>
      <rPr>
        <sz val="12"/>
        <color rgb="FF000000"/>
        <rFont val="標楷體"/>
        <family val="4"/>
        <charset val="136"/>
      </rPr>
      <t xml:space="preserve">
(C)</t>
    </r>
  </si>
  <si>
    <r>
      <t xml:space="preserve">小計(D)
</t>
    </r>
    <r>
      <rPr>
        <sz val="12"/>
        <color rgb="FF000000"/>
        <rFont val="標楷體"/>
        <family val="4"/>
        <charset val="136"/>
      </rPr>
      <t>（A+B-C)</t>
    </r>
  </si>
  <si>
    <r>
      <t xml:space="preserve">勞保費
</t>
    </r>
    <r>
      <rPr>
        <sz val="12"/>
        <color rgb="FF000000"/>
        <rFont val="標楷體"/>
        <family val="4"/>
        <charset val="136"/>
      </rPr>
      <t>雇主負擔額</t>
    </r>
  </si>
  <si>
    <r>
      <t xml:space="preserve">健保費
</t>
    </r>
    <r>
      <rPr>
        <sz val="12"/>
        <color rgb="FF000000"/>
        <rFont val="標楷體"/>
        <family val="4"/>
        <charset val="136"/>
      </rPr>
      <t>雇主負擔額</t>
    </r>
  </si>
  <si>
    <r>
      <t xml:space="preserve">勞工退休金
</t>
    </r>
    <r>
      <rPr>
        <sz val="12"/>
        <color rgb="FF000000"/>
        <rFont val="標楷體"/>
        <family val="4"/>
        <charset val="136"/>
      </rPr>
      <t>雇主提撥準備金</t>
    </r>
  </si>
  <si>
    <t>小計(E)</t>
  </si>
  <si>
    <r>
      <t xml:space="preserve">勞保費
</t>
    </r>
    <r>
      <rPr>
        <sz val="12"/>
        <color rgb="FF000000"/>
        <rFont val="標楷體"/>
        <family val="4"/>
        <charset val="136"/>
      </rPr>
      <t>員工自付額</t>
    </r>
  </si>
  <si>
    <r>
      <t xml:space="preserve">健保費
</t>
    </r>
    <r>
      <rPr>
        <sz val="12"/>
        <color rgb="FF000000"/>
        <rFont val="標楷體"/>
        <family val="4"/>
        <charset val="136"/>
      </rPr>
      <t>員工自付額</t>
    </r>
    <r>
      <rPr>
        <sz val="12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>(含眷屬)</t>
    </r>
  </si>
  <si>
    <t>範例</t>
  </si>
  <si>
    <t>李小明</t>
  </si>
  <si>
    <t>托育人員</t>
  </si>
  <si>
    <t>B111222333</t>
  </si>
  <si>
    <t>110年6月1日到職</t>
  </si>
  <si>
    <t>陳小君</t>
  </si>
  <si>
    <t>F222333555</t>
  </si>
  <si>
    <t>加班費2,000</t>
  </si>
  <si>
    <t>110年8月1日到職</t>
  </si>
  <si>
    <t>當月份合計</t>
  </si>
  <si>
    <t>請領人姓名</t>
  </si>
  <si>
    <t>當季總計</t>
  </si>
  <si>
    <t>承辦人核章：</t>
  </si>
  <si>
    <t>負責人核章：</t>
  </si>
  <si>
    <t>說明：
1.有關月薪制人員到（離）職未足月之薪資計算方式，依勞動部函釋慣例上依照民法第123條，每月以30日計算為原則：除2月份外，各月在職日未足月薪資計算：[到職日數(日曆天，含假日)/30天*月薪]；但單位若另與員工約定依大小月實際日數計算，則從其約定。
2.「應發薪資」欄位內計算「其他獎金或津貼」項目之加班費，倘為每月固定發放予員工，應列計至「薪資」項目之金額。
3.本範例表格欄位為基本欄位，業務單位如有增列其他欄位需求，可自行調整。
4.承辦人與負責人不可為同一人。</t>
  </si>
  <si>
    <t>托育人員
實領薪資金額</t>
    <phoneticPr fontId="14" type="noConversion"/>
  </si>
  <si>
    <t>小計</t>
    <phoneticPr fontId="14" type="noConversion"/>
  </si>
  <si>
    <t>雇主負擔項目</t>
    <phoneticPr fontId="14" type="noConversion"/>
  </si>
  <si>
    <t>加班費4000
績效獎金2000</t>
    <phoneticPr fontId="14" type="noConversion"/>
  </si>
  <si>
    <t>其他成本
(二代健保補充保費、各類保險)</t>
    <phoneticPr fontId="14" type="noConversion"/>
  </si>
  <si>
    <r>
      <t xml:space="preserve">健保費
</t>
    </r>
    <r>
      <rPr>
        <sz val="12"/>
        <color rgb="FF000000"/>
        <rFont val="標楷體"/>
        <family val="4"/>
        <charset val="136"/>
      </rPr>
      <t>員工自付額</t>
    </r>
    <r>
      <rPr>
        <sz val="12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>(含眷屬)</t>
    </r>
    <phoneticPr fontId="14" type="noConversion"/>
  </si>
  <si>
    <r>
      <t xml:space="preserve">勞工退休金
</t>
    </r>
    <r>
      <rPr>
        <sz val="12"/>
        <color rgb="FF000000"/>
        <rFont val="標楷體"/>
        <family val="4"/>
        <charset val="136"/>
      </rPr>
      <t>員工自願提繳</t>
    </r>
    <phoneticPr fontId="14" type="noConversion"/>
  </si>
  <si>
    <r>
      <t xml:space="preserve">小計(D)
</t>
    </r>
    <r>
      <rPr>
        <sz val="12"/>
        <color rgb="FF000000"/>
        <rFont val="標楷體"/>
        <family val="4"/>
        <charset val="136"/>
      </rPr>
      <t>（A+B-C)</t>
    </r>
    <phoneticPr fontId="14" type="noConversion"/>
  </si>
  <si>
    <t>小計(E)</t>
    <phoneticPr fontId="14" type="noConversion"/>
  </si>
  <si>
    <r>
      <t xml:space="preserve">
總計(D+E)
</t>
    </r>
    <r>
      <rPr>
        <sz val="12"/>
        <color rgb="FF000000"/>
        <rFont val="標楷體"/>
        <family val="4"/>
        <charset val="136"/>
      </rPr>
      <t>雇主負擔總額
（可申請獎助金額）</t>
    </r>
    <phoneticPr fontId="14" type="noConversion"/>
  </si>
  <si>
    <r>
      <t xml:space="preserve">總計(D+E)
</t>
    </r>
    <r>
      <rPr>
        <sz val="12"/>
        <color rgb="FF000000"/>
        <rFont val="標楷體"/>
        <family val="4"/>
        <charset val="136"/>
      </rPr>
      <t>雇主負擔總額
（可申請獎助金額）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</si>
</sst>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 &quot;;&quot; &quot;@&quot; &quot;"/>
    <numFmt numFmtId="178" formatCode="yyyy/mm/dd;@"/>
    <numFmt numFmtId="179" formatCode="&quot; &quot;#,##0&quot; &quot;;&quot;-&quot;#,##0&quot; &quot;;&quot; -&quot;00&quot; &quot;;&quot; &quot;@&quot; &quot;"/>
  </numFmts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2"/>
      <color rgb="FF000000"/>
      <name val="標楷體"/>
      <family val="4"/>
      <charset val="136"/>
    </font>
    <font>
      <u/>
      <sz val="2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DBDBDB"/>
        <bgColor rgb="FFDBDBDB"/>
      </patternFill>
    </fill>
    <fill>
      <patternFill patternType="solid">
        <fgColor rgb="FFDDEBF7"/>
        <bgColor rgb="FFDDEBF7"/>
      </patternFill>
    </fill>
    <fill>
      <patternFill patternType="solid">
        <fgColor rgb="FFFFFFCC"/>
        <bgColor rgb="FFFFFFCC"/>
      </patternFill>
    </fill>
    <fill>
      <patternFill patternType="solid">
        <fgColor rgb="FFFFE1E1"/>
        <bgColor rgb="FFFFE1E1"/>
      </patternFill>
    </fill>
    <fill>
      <patternFill patternType="solid">
        <fgColor rgb="FFE2EFDA"/>
        <bgColor rgb="FFE2EFDA"/>
      </patternFill>
    </fill>
    <fill>
      <patternFill patternType="solid">
        <fgColor rgb="FFBFBFBF"/>
        <bgColor rgb="FFBFBFBF"/>
      </patternFill>
    </fill>
  </fills>
  <borders count="6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182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 wrapText="1"/>
    </xf>
    <xf numFmtId="49" fontId="9" fillId="3" borderId="5" xfId="2" applyNumberFormat="1" applyFont="1" applyFill="1" applyBorder="1" applyAlignment="1">
      <alignment horizontal="center" vertical="center" wrapText="1"/>
    </xf>
    <xf numFmtId="49" fontId="6" fillId="4" borderId="6" xfId="2" applyNumberFormat="1" applyFont="1" applyFill="1" applyBorder="1" applyAlignment="1">
      <alignment horizontal="center" vertical="center" wrapText="1"/>
    </xf>
    <xf numFmtId="49" fontId="6" fillId="4" borderId="7" xfId="2" applyNumberFormat="1" applyFont="1" applyFill="1" applyBorder="1" applyAlignment="1">
      <alignment horizontal="center" vertical="center" wrapText="1"/>
    </xf>
    <xf numFmtId="49" fontId="9" fillId="4" borderId="8" xfId="2" applyNumberFormat="1" applyFont="1" applyFill="1" applyBorder="1" applyAlignment="1">
      <alignment horizontal="center" vertical="center" wrapText="1"/>
    </xf>
    <xf numFmtId="179" fontId="6" fillId="0" borderId="0" xfId="1" applyNumberFormat="1" applyFont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49" fontId="12" fillId="0" borderId="10" xfId="2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/>
    </xf>
    <xf numFmtId="177" fontId="12" fillId="3" borderId="12" xfId="1" applyNumberFormat="1" applyFont="1" applyFill="1" applyBorder="1" applyAlignment="1">
      <alignment horizontal="center" vertical="center"/>
    </xf>
    <xf numFmtId="177" fontId="12" fillId="3" borderId="10" xfId="1" applyNumberFormat="1" applyFont="1" applyFill="1" applyBorder="1" applyAlignment="1">
      <alignment horizontal="center" vertical="center" wrapText="1"/>
    </xf>
    <xf numFmtId="177" fontId="12" fillId="3" borderId="11" xfId="1" applyNumberFormat="1" applyFont="1" applyFill="1" applyBorder="1" applyAlignment="1">
      <alignment horizontal="center" vertical="center"/>
    </xf>
    <xf numFmtId="177" fontId="12" fillId="4" borderId="12" xfId="1" applyNumberFormat="1" applyFont="1" applyFill="1" applyBorder="1" applyAlignment="1">
      <alignment horizontal="center" vertical="center" wrapText="1"/>
    </xf>
    <xf numFmtId="177" fontId="12" fillId="4" borderId="10" xfId="1" applyNumberFormat="1" applyFont="1" applyFill="1" applyBorder="1" applyAlignment="1">
      <alignment horizontal="center" vertical="center" wrapText="1"/>
    </xf>
    <xf numFmtId="177" fontId="12" fillId="4" borderId="11" xfId="1" applyNumberFormat="1" applyFont="1" applyFill="1" applyBorder="1" applyAlignment="1">
      <alignment horizontal="center" vertical="center" wrapText="1"/>
    </xf>
    <xf numFmtId="177" fontId="12" fillId="5" borderId="13" xfId="1" applyNumberFormat="1" applyFont="1" applyFill="1" applyBorder="1" applyAlignment="1">
      <alignment horizontal="center" vertical="center" wrapText="1"/>
    </xf>
    <xf numFmtId="177" fontId="12" fillId="0" borderId="10" xfId="1" applyNumberFormat="1" applyFont="1" applyFill="1" applyBorder="1" applyAlignment="1">
      <alignment horizontal="center" vertical="center" wrapText="1"/>
    </xf>
    <xf numFmtId="49" fontId="12" fillId="0" borderId="14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7" fontId="12" fillId="3" borderId="15" xfId="1" applyNumberFormat="1" applyFont="1" applyFill="1" applyBorder="1" applyAlignment="1">
      <alignment horizontal="center" vertical="center"/>
    </xf>
    <xf numFmtId="177" fontId="12" fillId="3" borderId="16" xfId="1" applyNumberFormat="1" applyFont="1" applyFill="1" applyBorder="1" applyAlignment="1">
      <alignment horizontal="center" vertical="center" wrapText="1"/>
    </xf>
    <xf numFmtId="177" fontId="12" fillId="3" borderId="17" xfId="1" applyNumberFormat="1" applyFont="1" applyFill="1" applyBorder="1" applyAlignment="1">
      <alignment horizontal="center" vertical="center"/>
    </xf>
    <xf numFmtId="177" fontId="12" fillId="4" borderId="15" xfId="1" applyNumberFormat="1" applyFont="1" applyFill="1" applyBorder="1" applyAlignment="1">
      <alignment horizontal="center" vertical="center" wrapText="1"/>
    </xf>
    <xf numFmtId="177" fontId="12" fillId="4" borderId="16" xfId="1" applyNumberFormat="1" applyFont="1" applyFill="1" applyBorder="1" applyAlignment="1">
      <alignment horizontal="center" vertical="center" wrapText="1"/>
    </xf>
    <xf numFmtId="177" fontId="12" fillId="4" borderId="17" xfId="1" applyNumberFormat="1" applyFont="1" applyFill="1" applyBorder="1" applyAlignment="1">
      <alignment horizontal="center" vertical="center" wrapText="1"/>
    </xf>
    <xf numFmtId="177" fontId="12" fillId="5" borderId="18" xfId="1" applyNumberFormat="1" applyFont="1" applyFill="1" applyBorder="1" applyAlignment="1">
      <alignment horizontal="center" vertical="center" wrapText="1"/>
    </xf>
    <xf numFmtId="177" fontId="12" fillId="0" borderId="16" xfId="1" applyNumberFormat="1" applyFont="1" applyFill="1" applyBorder="1" applyAlignment="1">
      <alignment horizontal="center" vertical="center" wrapText="1"/>
    </xf>
    <xf numFmtId="49" fontId="12" fillId="0" borderId="1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7" fontId="6" fillId="3" borderId="15" xfId="1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177" fontId="6" fillId="3" borderId="17" xfId="1" applyNumberFormat="1" applyFont="1" applyFill="1" applyBorder="1" applyAlignment="1">
      <alignment horizontal="center" vertical="center"/>
    </xf>
    <xf numFmtId="177" fontId="6" fillId="4" borderId="15" xfId="1" applyNumberFormat="1" applyFont="1" applyFill="1" applyBorder="1" applyAlignment="1">
      <alignment horizontal="center" vertical="center"/>
    </xf>
    <xf numFmtId="177" fontId="6" fillId="4" borderId="16" xfId="1" applyNumberFormat="1" applyFont="1" applyFill="1" applyBorder="1" applyAlignment="1">
      <alignment horizontal="center" vertical="center"/>
    </xf>
    <xf numFmtId="177" fontId="6" fillId="5" borderId="18" xfId="1" applyNumberFormat="1" applyFont="1" applyFill="1" applyBorder="1" applyAlignment="1">
      <alignment horizontal="center" vertical="center" wrapText="1"/>
    </xf>
    <xf numFmtId="177" fontId="6" fillId="6" borderId="17" xfId="1" applyNumberFormat="1" applyFont="1" applyFill="1" applyBorder="1" applyAlignment="1">
      <alignment horizontal="center" vertical="center"/>
    </xf>
    <xf numFmtId="177" fontId="6" fillId="0" borderId="16" xfId="1" applyNumberFormat="1" applyFont="1" applyFill="1" applyBorder="1" applyAlignment="1">
      <alignment horizontal="center" vertical="center"/>
    </xf>
    <xf numFmtId="177" fontId="6" fillId="0" borderId="19" xfId="2" applyNumberFormat="1" applyFont="1" applyFill="1" applyBorder="1" applyAlignment="1">
      <alignment horizontal="center" vertical="top" wrapText="1"/>
    </xf>
    <xf numFmtId="0" fontId="6" fillId="0" borderId="20" xfId="2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center" vertical="center"/>
    </xf>
    <xf numFmtId="177" fontId="6" fillId="3" borderId="15" xfId="2" applyNumberFormat="1" applyFont="1" applyFill="1" applyBorder="1" applyAlignment="1">
      <alignment horizontal="center" vertical="center"/>
    </xf>
    <xf numFmtId="177" fontId="6" fillId="3" borderId="16" xfId="1" applyNumberFormat="1" applyFont="1" applyFill="1" applyBorder="1" applyAlignment="1">
      <alignment horizontal="center" vertical="center"/>
    </xf>
    <xf numFmtId="49" fontId="6" fillId="0" borderId="19" xfId="2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177" fontId="6" fillId="3" borderId="21" xfId="2" applyNumberFormat="1" applyFont="1" applyFill="1" applyBorder="1" applyAlignment="1">
      <alignment horizontal="center" vertical="center"/>
    </xf>
    <xf numFmtId="177" fontId="6" fillId="3" borderId="22" xfId="1" applyNumberFormat="1" applyFont="1" applyFill="1" applyBorder="1" applyAlignment="1">
      <alignment horizontal="center" vertical="center"/>
    </xf>
    <xf numFmtId="177" fontId="6" fillId="3" borderId="23" xfId="1" applyNumberFormat="1" applyFont="1" applyFill="1" applyBorder="1" applyAlignment="1">
      <alignment horizontal="center" vertical="center"/>
    </xf>
    <xf numFmtId="177" fontId="6" fillId="4" borderId="21" xfId="1" applyNumberFormat="1" applyFont="1" applyFill="1" applyBorder="1" applyAlignment="1">
      <alignment horizontal="center" vertical="center"/>
    </xf>
    <xf numFmtId="177" fontId="6" fillId="4" borderId="22" xfId="1" applyNumberFormat="1" applyFont="1" applyFill="1" applyBorder="1" applyAlignment="1">
      <alignment horizontal="center" vertical="center"/>
    </xf>
    <xf numFmtId="177" fontId="6" fillId="5" borderId="24" xfId="1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177" fontId="7" fillId="3" borderId="3" xfId="1" applyNumberFormat="1" applyFont="1" applyFill="1" applyBorder="1" applyAlignment="1">
      <alignment horizontal="center" vertical="center"/>
    </xf>
    <xf numFmtId="177" fontId="7" fillId="4" borderId="5" xfId="1" applyNumberFormat="1" applyFont="1" applyFill="1" applyBorder="1" applyAlignment="1">
      <alignment horizontal="center" vertical="center" wrapText="1"/>
    </xf>
    <xf numFmtId="177" fontId="7" fillId="0" borderId="21" xfId="1" applyNumberFormat="1" applyFont="1" applyFill="1" applyBorder="1" applyAlignment="1">
      <alignment horizontal="center" vertical="center"/>
    </xf>
    <xf numFmtId="177" fontId="7" fillId="0" borderId="22" xfId="1" applyNumberFormat="1" applyFont="1" applyFill="1" applyBorder="1" applyAlignment="1">
      <alignment horizontal="center" vertical="center"/>
    </xf>
    <xf numFmtId="177" fontId="7" fillId="0" borderId="26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6" fillId="0" borderId="27" xfId="2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9" fontId="6" fillId="4" borderId="1" xfId="2" applyNumberFormat="1" applyFont="1" applyFill="1" applyBorder="1" applyAlignment="1">
      <alignment horizontal="center" vertical="center" wrapText="1"/>
    </xf>
    <xf numFmtId="49" fontId="6" fillId="4" borderId="2" xfId="2" applyNumberFormat="1" applyFont="1" applyFill="1" applyBorder="1" applyAlignment="1">
      <alignment horizontal="center" vertical="center" wrapText="1"/>
    </xf>
    <xf numFmtId="49" fontId="9" fillId="4" borderId="5" xfId="2" applyNumberFormat="1" applyFont="1" applyFill="1" applyBorder="1" applyAlignment="1">
      <alignment horizontal="center" vertical="center" wrapText="1"/>
    </xf>
    <xf numFmtId="49" fontId="9" fillId="5" borderId="28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49" fontId="6" fillId="0" borderId="29" xfId="2" applyNumberFormat="1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 vertical="center"/>
    </xf>
    <xf numFmtId="49" fontId="6" fillId="0" borderId="31" xfId="2" applyNumberFormat="1" applyFont="1" applyFill="1" applyBorder="1" applyAlignment="1">
      <alignment horizontal="center" vertical="center"/>
    </xf>
    <xf numFmtId="49" fontId="6" fillId="0" borderId="32" xfId="2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177" fontId="6" fillId="3" borderId="12" xfId="1" applyNumberFormat="1" applyFont="1" applyFill="1" applyBorder="1" applyAlignment="1">
      <alignment horizontal="center" vertical="center"/>
    </xf>
    <xf numFmtId="177" fontId="6" fillId="3" borderId="10" xfId="1" applyNumberFormat="1" applyFont="1" applyFill="1" applyBorder="1" applyAlignment="1">
      <alignment horizontal="left" vertical="top" wrapText="1"/>
    </xf>
    <xf numFmtId="177" fontId="6" fillId="3" borderId="11" xfId="1" applyNumberFormat="1" applyFont="1" applyFill="1" applyBorder="1" applyAlignment="1">
      <alignment horizontal="center" vertical="center"/>
    </xf>
    <xf numFmtId="177" fontId="6" fillId="4" borderId="12" xfId="1" applyNumberFormat="1" applyFont="1" applyFill="1" applyBorder="1" applyAlignment="1">
      <alignment horizontal="center" vertical="center"/>
    </xf>
    <xf numFmtId="177" fontId="6" fillId="4" borderId="10" xfId="1" applyNumberFormat="1" applyFont="1" applyFill="1" applyBorder="1" applyAlignment="1">
      <alignment horizontal="center" vertical="center"/>
    </xf>
    <xf numFmtId="177" fontId="6" fillId="4" borderId="11" xfId="1" applyNumberFormat="1" applyFont="1" applyFill="1" applyBorder="1" applyAlignment="1">
      <alignment horizontal="center" vertical="center"/>
    </xf>
    <xf numFmtId="177" fontId="6" fillId="5" borderId="13" xfId="1" applyNumberFormat="1" applyFont="1" applyFill="1" applyBorder="1" applyAlignment="1">
      <alignment horizontal="center" vertical="center"/>
    </xf>
    <xf numFmtId="177" fontId="6" fillId="0" borderId="10" xfId="1" applyNumberFormat="1" applyFont="1" applyFill="1" applyBorder="1" applyAlignment="1">
      <alignment horizontal="center" vertical="center"/>
    </xf>
    <xf numFmtId="177" fontId="6" fillId="0" borderId="14" xfId="2" applyNumberFormat="1" applyFont="1" applyFill="1" applyBorder="1" applyAlignment="1">
      <alignment horizontal="right" vertical="center"/>
    </xf>
    <xf numFmtId="177" fontId="6" fillId="4" borderId="17" xfId="1" applyNumberFormat="1" applyFont="1" applyFill="1" applyBorder="1" applyAlignment="1">
      <alignment horizontal="center" vertical="center"/>
    </xf>
    <xf numFmtId="177" fontId="6" fillId="5" borderId="18" xfId="1" applyNumberFormat="1" applyFont="1" applyFill="1" applyBorder="1" applyAlignment="1">
      <alignment horizontal="center" vertical="center"/>
    </xf>
    <xf numFmtId="49" fontId="6" fillId="0" borderId="19" xfId="2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177" fontId="6" fillId="4" borderId="23" xfId="1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right" vertical="center"/>
    </xf>
    <xf numFmtId="177" fontId="6" fillId="4" borderId="3" xfId="1" applyNumberFormat="1" applyFont="1" applyFill="1" applyBorder="1" applyAlignment="1">
      <alignment horizontal="center" vertical="center"/>
    </xf>
    <xf numFmtId="177" fontId="7" fillId="5" borderId="24" xfId="1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177" fontId="6" fillId="5" borderId="33" xfId="1" applyNumberFormat="1" applyFont="1" applyFill="1" applyBorder="1" applyAlignment="1">
      <alignment horizontal="center" vertical="center"/>
    </xf>
    <xf numFmtId="177" fontId="7" fillId="7" borderId="4" xfId="1" applyNumberFormat="1" applyFont="1" applyFill="1" applyBorder="1" applyAlignment="1">
      <alignment horizontal="center" vertical="center"/>
    </xf>
    <xf numFmtId="177" fontId="7" fillId="7" borderId="34" xfId="1" applyNumberFormat="1" applyFont="1" applyFill="1" applyBorder="1" applyAlignment="1">
      <alignment horizontal="center" vertical="center"/>
    </xf>
    <xf numFmtId="177" fontId="7" fillId="7" borderId="1" xfId="1" applyNumberFormat="1" applyFont="1" applyFill="1" applyBorder="1" applyAlignment="1">
      <alignment horizontal="center" vertical="center"/>
    </xf>
    <xf numFmtId="177" fontId="7" fillId="7" borderId="2" xfId="1" applyNumberFormat="1" applyFont="1" applyFill="1" applyBorder="1" applyAlignment="1">
      <alignment horizontal="center" vertical="center"/>
    </xf>
    <xf numFmtId="177" fontId="7" fillId="7" borderId="3" xfId="1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7" borderId="4" xfId="0" applyFill="1" applyBorder="1">
      <alignment vertical="center"/>
    </xf>
    <xf numFmtId="0" fontId="0" fillId="7" borderId="35" xfId="0" applyFill="1" applyBorder="1">
      <alignment vertical="center"/>
    </xf>
    <xf numFmtId="177" fontId="12" fillId="6" borderId="16" xfId="1" applyNumberFormat="1" applyFont="1" applyFill="1" applyBorder="1" applyAlignment="1">
      <alignment horizontal="center" vertical="center" wrapText="1"/>
    </xf>
    <xf numFmtId="177" fontId="6" fillId="6" borderId="1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49" fontId="7" fillId="0" borderId="4" xfId="2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6" borderId="25" xfId="0" applyFill="1" applyBorder="1">
      <alignment vertical="center"/>
    </xf>
    <xf numFmtId="49" fontId="7" fillId="7" borderId="4" xfId="2" applyNumberFormat="1" applyFont="1" applyFill="1" applyBorder="1" applyAlignment="1">
      <alignment horizontal="center" vertical="center"/>
    </xf>
    <xf numFmtId="177" fontId="7" fillId="7" borderId="4" xfId="1" applyNumberFormat="1" applyFont="1" applyFill="1" applyBorder="1" applyAlignment="1">
      <alignment horizontal="center" vertical="center"/>
    </xf>
    <xf numFmtId="0" fontId="0" fillId="7" borderId="4" xfId="0" applyFill="1" applyBorder="1">
      <alignment vertical="center"/>
    </xf>
    <xf numFmtId="0" fontId="0" fillId="7" borderId="3" xfId="0" applyFill="1" applyBorder="1">
      <alignment vertical="center"/>
    </xf>
    <xf numFmtId="0" fontId="0" fillId="0" borderId="1" xfId="0" applyFill="1" applyBorder="1">
      <alignment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9" fillId="5" borderId="4" xfId="2" applyNumberFormat="1" applyFont="1" applyFill="1" applyBorder="1" applyAlignment="1">
      <alignment horizontal="center" vertical="center" wrapText="1"/>
    </xf>
    <xf numFmtId="177" fontId="6" fillId="6" borderId="13" xfId="1" applyNumberFormat="1" applyFont="1" applyFill="1" applyBorder="1" applyAlignment="1">
      <alignment horizontal="center" vertical="center"/>
    </xf>
    <xf numFmtId="177" fontId="6" fillId="6" borderId="18" xfId="1" applyNumberFormat="1" applyFont="1" applyFill="1" applyBorder="1" applyAlignment="1">
      <alignment horizontal="center" vertical="center"/>
    </xf>
    <xf numFmtId="177" fontId="6" fillId="0" borderId="9" xfId="1" applyNumberFormat="1" applyFont="1" applyFill="1" applyBorder="1" applyAlignment="1">
      <alignment horizontal="center" vertical="center"/>
    </xf>
    <xf numFmtId="0" fontId="0" fillId="6" borderId="37" xfId="0" applyFill="1" applyBorder="1">
      <alignment vertical="center"/>
    </xf>
    <xf numFmtId="177" fontId="6" fillId="6" borderId="36" xfId="1" applyNumberFormat="1" applyFont="1" applyFill="1" applyBorder="1" applyAlignment="1">
      <alignment horizontal="center" vertical="center"/>
    </xf>
    <xf numFmtId="0" fontId="0" fillId="6" borderId="38" xfId="0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0" fontId="0" fillId="0" borderId="40" xfId="0" applyBorder="1" applyAlignment="1">
      <alignment vertical="center"/>
    </xf>
    <xf numFmtId="177" fontId="12" fillId="6" borderId="17" xfId="1" applyNumberFormat="1" applyFont="1" applyFill="1" applyBorder="1" applyAlignment="1">
      <alignment horizontal="center" vertical="center" wrapText="1"/>
    </xf>
    <xf numFmtId="177" fontId="12" fillId="0" borderId="9" xfId="1" applyNumberFormat="1" applyFont="1" applyFill="1" applyBorder="1" applyAlignment="1">
      <alignment horizontal="center" vertical="center" wrapText="1"/>
    </xf>
    <xf numFmtId="49" fontId="9" fillId="0" borderId="40" xfId="2" applyNumberFormat="1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/>
    </xf>
    <xf numFmtId="177" fontId="7" fillId="5" borderId="28" xfId="1" applyNumberFormat="1" applyFont="1" applyFill="1" applyBorder="1" applyAlignment="1">
      <alignment horizontal="center" vertical="center"/>
    </xf>
    <xf numFmtId="177" fontId="7" fillId="0" borderId="27" xfId="1" applyNumberFormat="1" applyFont="1" applyFill="1" applyBorder="1" applyAlignment="1">
      <alignment horizontal="center" vertical="center"/>
    </xf>
    <xf numFmtId="177" fontId="12" fillId="6" borderId="43" xfId="1" applyNumberFormat="1" applyFont="1" applyFill="1" applyBorder="1" applyAlignment="1">
      <alignment horizontal="center" vertical="center" wrapText="1"/>
    </xf>
    <xf numFmtId="177" fontId="12" fillId="6" borderId="44" xfId="1" applyNumberFormat="1" applyFont="1" applyFill="1" applyBorder="1" applyAlignment="1">
      <alignment horizontal="center" vertical="center" wrapText="1"/>
    </xf>
    <xf numFmtId="177" fontId="6" fillId="6" borderId="43" xfId="1" applyNumberFormat="1" applyFont="1" applyFill="1" applyBorder="1" applyAlignment="1">
      <alignment horizontal="center" vertical="center"/>
    </xf>
    <xf numFmtId="0" fontId="0" fillId="6" borderId="45" xfId="0" applyFill="1" applyBorder="1">
      <alignment vertical="center"/>
    </xf>
    <xf numFmtId="0" fontId="0" fillId="6" borderId="46" xfId="0" applyFill="1" applyBorder="1">
      <alignment vertical="center"/>
    </xf>
    <xf numFmtId="0" fontId="0" fillId="6" borderId="47" xfId="0" applyFill="1" applyBorder="1" applyAlignment="1">
      <alignment vertical="center"/>
    </xf>
    <xf numFmtId="0" fontId="0" fillId="0" borderId="48" xfId="0" applyBorder="1" applyAlignment="1">
      <alignment vertical="center"/>
    </xf>
    <xf numFmtId="49" fontId="9" fillId="0" borderId="40" xfId="2" applyNumberFormat="1" applyFont="1" applyFill="1" applyBorder="1" applyAlignment="1">
      <alignment horizontal="center" vertical="center" wrapText="1"/>
    </xf>
    <xf numFmtId="177" fontId="6" fillId="6" borderId="42" xfId="1" applyNumberFormat="1" applyFont="1" applyFill="1" applyBorder="1" applyAlignment="1">
      <alignment horizontal="center" vertical="center"/>
    </xf>
    <xf numFmtId="177" fontId="6" fillId="6" borderId="14" xfId="1" applyNumberFormat="1" applyFont="1" applyFill="1" applyBorder="1" applyAlignment="1">
      <alignment horizontal="center" vertical="center"/>
    </xf>
    <xf numFmtId="49" fontId="6" fillId="6" borderId="49" xfId="2" applyNumberFormat="1" applyFont="1" applyFill="1" applyBorder="1" applyAlignment="1">
      <alignment horizontal="center" vertical="center" wrapText="1"/>
    </xf>
    <xf numFmtId="49" fontId="6" fillId="6" borderId="50" xfId="2" applyNumberFormat="1" applyFont="1" applyFill="1" applyBorder="1" applyAlignment="1">
      <alignment horizontal="center" vertical="center" wrapText="1"/>
    </xf>
    <xf numFmtId="49" fontId="6" fillId="6" borderId="51" xfId="2" applyNumberFormat="1" applyFont="1" applyFill="1" applyBorder="1" applyAlignment="1">
      <alignment horizontal="center" vertical="center" wrapText="1"/>
    </xf>
    <xf numFmtId="49" fontId="6" fillId="6" borderId="52" xfId="2" applyNumberFormat="1" applyFont="1" applyFill="1" applyBorder="1" applyAlignment="1">
      <alignment horizontal="center" vertical="center" wrapText="1"/>
    </xf>
    <xf numFmtId="0" fontId="0" fillId="6" borderId="53" xfId="0" applyFill="1" applyBorder="1">
      <alignment vertical="center"/>
    </xf>
    <xf numFmtId="0" fontId="0" fillId="6" borderId="54" xfId="0" applyFill="1" applyBorder="1">
      <alignment vertical="center"/>
    </xf>
    <xf numFmtId="0" fontId="0" fillId="6" borderId="55" xfId="0" applyFill="1" applyBorder="1" applyAlignment="1">
      <alignment vertical="center"/>
    </xf>
    <xf numFmtId="0" fontId="0" fillId="0" borderId="56" xfId="0" applyBorder="1" applyAlignment="1">
      <alignment vertical="center"/>
    </xf>
    <xf numFmtId="49" fontId="9" fillId="5" borderId="28" xfId="2" applyNumberFormat="1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177" fontId="12" fillId="6" borderId="59" xfId="1" applyNumberFormat="1" applyFont="1" applyFill="1" applyBorder="1" applyAlignment="1">
      <alignment horizontal="center" vertical="center" wrapText="1"/>
    </xf>
    <xf numFmtId="177" fontId="12" fillId="6" borderId="10" xfId="1" applyNumberFormat="1" applyFont="1" applyFill="1" applyBorder="1" applyAlignment="1">
      <alignment horizontal="center" vertical="center" wrapText="1"/>
    </xf>
    <xf numFmtId="177" fontId="12" fillId="6" borderId="11" xfId="1" applyNumberFormat="1" applyFont="1" applyFill="1" applyBorder="1" applyAlignment="1">
      <alignment horizontal="center" vertical="center" wrapText="1"/>
    </xf>
    <xf numFmtId="177" fontId="12" fillId="6" borderId="60" xfId="1" applyNumberFormat="1" applyFont="1" applyFill="1" applyBorder="1" applyAlignment="1">
      <alignment horizontal="center" vertical="center" wrapText="1"/>
    </xf>
    <xf numFmtId="49" fontId="6" fillId="6" borderId="61" xfId="2" applyNumberFormat="1" applyFont="1" applyFill="1" applyBorder="1" applyAlignment="1">
      <alignment horizontal="center" vertical="center" wrapText="1"/>
    </xf>
    <xf numFmtId="49" fontId="6" fillId="6" borderId="62" xfId="2" applyNumberFormat="1" applyFont="1" applyFill="1" applyBorder="1" applyAlignment="1">
      <alignment horizontal="center" vertical="center" wrapText="1"/>
    </xf>
    <xf numFmtId="49" fontId="6" fillId="6" borderId="63" xfId="2" applyNumberFormat="1" applyFont="1" applyFill="1" applyBorder="1" applyAlignment="1">
      <alignment horizontal="center" vertical="center" wrapText="1"/>
    </xf>
  </cellXfs>
  <cellStyles count="3">
    <cellStyle name="一般" xfId="0" builtinId="0" customBuiltin="1"/>
    <cellStyle name="一般_Sheet1" xfId="2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abSelected="1" zoomScale="70" zoomScaleNormal="70" workbookViewId="0">
      <selection activeCell="V20" sqref="V20"/>
    </sheetView>
  </sheetViews>
  <sheetFormatPr defaultColWidth="11.25" defaultRowHeight="16.5" x14ac:dyDescent="0.25"/>
  <cols>
    <col min="1" max="1" width="8.75" style="2" customWidth="1"/>
    <col min="2" max="2" width="8.625" style="2" bestFit="1" customWidth="1"/>
    <col min="3" max="3" width="14" style="3" customWidth="1"/>
    <col min="4" max="4" width="13" style="3" customWidth="1"/>
    <col min="5" max="5" width="13.625" style="3" customWidth="1"/>
    <col min="6" max="6" width="15.625" style="3" customWidth="1"/>
    <col min="7" max="7" width="21.125" style="3" customWidth="1"/>
    <col min="8" max="8" width="31.875" style="112" customWidth="1"/>
    <col min="9" max="9" width="21.125" style="112" customWidth="1"/>
    <col min="10" max="12" width="15.5" style="112" customWidth="1"/>
    <col min="13" max="14" width="19.75" style="112" customWidth="1"/>
    <col min="15" max="15" width="15.5" style="112" customWidth="1"/>
    <col min="16" max="16" width="20.375" style="112" customWidth="1"/>
    <col min="17" max="17" width="15.25" style="112" customWidth="1"/>
    <col min="18" max="18" width="17" style="112" customWidth="1"/>
    <col min="19" max="19" width="14.875" style="112" customWidth="1"/>
    <col min="20" max="20" width="13.75" style="112" customWidth="1"/>
    <col min="21" max="21" width="20.125" style="112" customWidth="1"/>
    <col min="22" max="22" width="17.875" style="112" customWidth="1"/>
    <col min="23" max="23" width="20.375" style="113" customWidth="1"/>
    <col min="24" max="24" width="10.625" style="3" customWidth="1"/>
    <col min="25" max="25" width="11.875" style="3" bestFit="1" customWidth="1"/>
    <col min="26" max="35" width="11.25" style="3" customWidth="1"/>
    <col min="36" max="36" width="11.25" style="2" customWidth="1"/>
    <col min="37" max="16384" width="11.25" style="2"/>
  </cols>
  <sheetData>
    <row r="1" spans="1:34" ht="75" customHeight="1" thickBot="1" x14ac:dyDescent="0.3">
      <c r="A1" s="1" t="s">
        <v>0</v>
      </c>
      <c r="C1" s="130" t="s">
        <v>1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34" s="7" customFormat="1" ht="31.15" customHeight="1" thickBot="1" x14ac:dyDescent="0.3">
      <c r="A2" s="131" t="s">
        <v>2</v>
      </c>
      <c r="B2" s="132" t="s">
        <v>3</v>
      </c>
      <c r="C2" s="132" t="s">
        <v>4</v>
      </c>
      <c r="D2" s="132" t="s">
        <v>5</v>
      </c>
      <c r="E2" s="133" t="s">
        <v>6</v>
      </c>
      <c r="F2" s="134" t="s">
        <v>7</v>
      </c>
      <c r="G2" s="135" t="s">
        <v>8</v>
      </c>
      <c r="H2" s="135"/>
      <c r="I2" s="135"/>
      <c r="J2" s="135"/>
      <c r="K2" s="136" t="s">
        <v>40</v>
      </c>
      <c r="L2" s="136"/>
      <c r="M2" s="136"/>
      <c r="N2" s="136"/>
      <c r="O2" s="136"/>
      <c r="P2" s="137" t="s">
        <v>47</v>
      </c>
      <c r="Q2" s="173" t="s">
        <v>9</v>
      </c>
      <c r="R2" s="174"/>
      <c r="S2" s="174"/>
      <c r="T2" s="151"/>
      <c r="U2" s="127" t="s">
        <v>38</v>
      </c>
      <c r="V2" s="128" t="s">
        <v>11</v>
      </c>
      <c r="W2" s="129" t="s">
        <v>12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6" customFormat="1" ht="113.45" customHeight="1" thickBot="1" x14ac:dyDescent="0.3">
      <c r="A3" s="131"/>
      <c r="B3" s="132"/>
      <c r="C3" s="132"/>
      <c r="D3" s="132"/>
      <c r="E3" s="133"/>
      <c r="F3" s="134"/>
      <c r="G3" s="8" t="s">
        <v>13</v>
      </c>
      <c r="H3" s="9" t="s">
        <v>14</v>
      </c>
      <c r="I3" s="9" t="s">
        <v>15</v>
      </c>
      <c r="J3" s="10" t="s">
        <v>45</v>
      </c>
      <c r="K3" s="11" t="s">
        <v>17</v>
      </c>
      <c r="L3" s="12" t="s">
        <v>18</v>
      </c>
      <c r="M3" s="12" t="s">
        <v>19</v>
      </c>
      <c r="N3" s="12" t="s">
        <v>42</v>
      </c>
      <c r="O3" s="13" t="s">
        <v>46</v>
      </c>
      <c r="P3" s="172"/>
      <c r="Q3" s="179" t="s">
        <v>21</v>
      </c>
      <c r="R3" s="180" t="s">
        <v>43</v>
      </c>
      <c r="S3" s="180" t="s">
        <v>44</v>
      </c>
      <c r="T3" s="181" t="s">
        <v>39</v>
      </c>
      <c r="U3" s="150"/>
      <c r="V3" s="128"/>
      <c r="W3" s="129"/>
      <c r="X3" s="14"/>
    </row>
    <row r="4" spans="1:34" s="28" customFormat="1" ht="39.75" thickBot="1" x14ac:dyDescent="0.3">
      <c r="A4" s="126"/>
      <c r="B4" s="15" t="s">
        <v>23</v>
      </c>
      <c r="C4" s="16" t="s">
        <v>24</v>
      </c>
      <c r="D4" s="16" t="s">
        <v>25</v>
      </c>
      <c r="E4" s="17" t="s">
        <v>26</v>
      </c>
      <c r="F4" s="18">
        <v>36300</v>
      </c>
      <c r="G4" s="19">
        <v>30000</v>
      </c>
      <c r="H4" s="20" t="s">
        <v>41</v>
      </c>
      <c r="I4" s="20"/>
      <c r="J4" s="21">
        <v>36000</v>
      </c>
      <c r="K4" s="22">
        <v>2922</v>
      </c>
      <c r="L4" s="23">
        <v>1779</v>
      </c>
      <c r="M4" s="23">
        <v>2178</v>
      </c>
      <c r="N4" s="24">
        <v>100</v>
      </c>
      <c r="O4" s="24">
        <f>K4+L4+M4+N4</f>
        <v>6979</v>
      </c>
      <c r="P4" s="25">
        <f t="shared" ref="P4:P9" si="0">J4+O4</f>
        <v>42979</v>
      </c>
      <c r="Q4" s="175">
        <v>835</v>
      </c>
      <c r="R4" s="176">
        <v>1126</v>
      </c>
      <c r="S4" s="177"/>
      <c r="T4" s="178">
        <f>SUM(Q4:S4)</f>
        <v>1961</v>
      </c>
      <c r="U4" s="149">
        <f>J4-T4</f>
        <v>34039</v>
      </c>
      <c r="V4" s="26"/>
      <c r="W4" s="27" t="s">
        <v>27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28" customFormat="1" ht="36.75" customHeight="1" thickBot="1" x14ac:dyDescent="0.3">
      <c r="A5" s="126"/>
      <c r="B5" s="15" t="s">
        <v>23</v>
      </c>
      <c r="C5" s="16" t="s">
        <v>28</v>
      </c>
      <c r="D5" s="16" t="s">
        <v>25</v>
      </c>
      <c r="E5" s="17" t="s">
        <v>29</v>
      </c>
      <c r="F5" s="18">
        <v>33300</v>
      </c>
      <c r="G5" s="29">
        <v>31000</v>
      </c>
      <c r="H5" s="30" t="s">
        <v>30</v>
      </c>
      <c r="I5" s="30">
        <v>200</v>
      </c>
      <c r="J5" s="31">
        <v>32800</v>
      </c>
      <c r="K5" s="32">
        <v>2681</v>
      </c>
      <c r="L5" s="33">
        <v>1632</v>
      </c>
      <c r="M5" s="33">
        <v>1998</v>
      </c>
      <c r="N5" s="34"/>
      <c r="O5" s="24">
        <f t="shared" ref="O5:O9" si="1">K5+L5+M5+N5</f>
        <v>6311</v>
      </c>
      <c r="P5" s="35">
        <f t="shared" si="0"/>
        <v>39111</v>
      </c>
      <c r="Q5" s="154">
        <v>766</v>
      </c>
      <c r="R5" s="116">
        <v>516</v>
      </c>
      <c r="S5" s="148"/>
      <c r="T5" s="155">
        <f t="shared" ref="T5:T9" si="2">SUM(Q5:S5)</f>
        <v>1282</v>
      </c>
      <c r="U5" s="149">
        <f t="shared" ref="U5:U9" si="3">J5-T5</f>
        <v>31518</v>
      </c>
      <c r="V5" s="36"/>
      <c r="W5" s="37" t="s">
        <v>31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28" customFormat="1" ht="20.25" thickBot="1" x14ac:dyDescent="0.3">
      <c r="A6" s="126"/>
      <c r="B6" s="38">
        <v>1</v>
      </c>
      <c r="C6" s="39"/>
      <c r="D6" s="39"/>
      <c r="E6" s="40"/>
      <c r="F6" s="41"/>
      <c r="G6" s="42"/>
      <c r="H6" s="43"/>
      <c r="I6" s="43"/>
      <c r="J6" s="44"/>
      <c r="K6" s="45"/>
      <c r="L6" s="46"/>
      <c r="M6" s="46"/>
      <c r="N6" s="95"/>
      <c r="O6" s="24">
        <f t="shared" si="1"/>
        <v>0</v>
      </c>
      <c r="P6" s="47">
        <f t="shared" si="0"/>
        <v>0</v>
      </c>
      <c r="Q6" s="156"/>
      <c r="R6" s="117"/>
      <c r="S6" s="48"/>
      <c r="T6" s="155">
        <f t="shared" si="2"/>
        <v>0</v>
      </c>
      <c r="U6" s="149">
        <f t="shared" si="3"/>
        <v>0</v>
      </c>
      <c r="V6" s="49"/>
      <c r="W6" s="50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28" customFormat="1" ht="20.25" thickBot="1" x14ac:dyDescent="0.3">
      <c r="A7" s="126"/>
      <c r="B7" s="51">
        <v>2</v>
      </c>
      <c r="C7" s="52"/>
      <c r="D7" s="52"/>
      <c r="E7" s="53"/>
      <c r="F7" s="41"/>
      <c r="G7" s="55"/>
      <c r="H7" s="56"/>
      <c r="I7" s="56"/>
      <c r="J7" s="44"/>
      <c r="K7" s="45"/>
      <c r="L7" s="46"/>
      <c r="M7" s="46"/>
      <c r="N7" s="95"/>
      <c r="O7" s="24">
        <f t="shared" si="1"/>
        <v>0</v>
      </c>
      <c r="P7" s="47">
        <f t="shared" si="0"/>
        <v>0</v>
      </c>
      <c r="Q7" s="156"/>
      <c r="R7" s="117"/>
      <c r="S7" s="48"/>
      <c r="T7" s="155">
        <f t="shared" si="2"/>
        <v>0</v>
      </c>
      <c r="U7" s="149">
        <f t="shared" si="3"/>
        <v>0</v>
      </c>
      <c r="V7" s="49"/>
      <c r="W7" s="57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s="28" customFormat="1" ht="20.25" thickBot="1" x14ac:dyDescent="0.3">
      <c r="A8" s="126"/>
      <c r="B8" s="51">
        <v>3</v>
      </c>
      <c r="C8" s="52"/>
      <c r="D8" s="52"/>
      <c r="E8" s="53"/>
      <c r="F8" s="58"/>
      <c r="G8" s="55"/>
      <c r="H8" s="56"/>
      <c r="I8" s="56"/>
      <c r="J8" s="44"/>
      <c r="K8" s="45"/>
      <c r="L8" s="46"/>
      <c r="M8" s="46"/>
      <c r="N8" s="95"/>
      <c r="O8" s="24">
        <f t="shared" si="1"/>
        <v>0</v>
      </c>
      <c r="P8" s="47">
        <f t="shared" si="0"/>
        <v>0</v>
      </c>
      <c r="Q8" s="156"/>
      <c r="R8" s="117"/>
      <c r="S8" s="48"/>
      <c r="T8" s="155">
        <f t="shared" si="2"/>
        <v>0</v>
      </c>
      <c r="U8" s="149">
        <f t="shared" si="3"/>
        <v>0</v>
      </c>
      <c r="V8" s="49"/>
      <c r="W8" s="57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s="28" customFormat="1" ht="20.25" thickBot="1" x14ac:dyDescent="0.3">
      <c r="A9" s="126"/>
      <c r="B9" s="51">
        <v>4</v>
      </c>
      <c r="C9" s="52"/>
      <c r="D9" s="52"/>
      <c r="E9" s="53"/>
      <c r="F9" s="58"/>
      <c r="G9" s="59"/>
      <c r="H9" s="60"/>
      <c r="I9" s="60"/>
      <c r="J9" s="61"/>
      <c r="K9" s="62"/>
      <c r="L9" s="63"/>
      <c r="M9" s="63"/>
      <c r="N9" s="99"/>
      <c r="O9" s="24">
        <f t="shared" si="1"/>
        <v>0</v>
      </c>
      <c r="P9" s="64">
        <f t="shared" si="0"/>
        <v>0</v>
      </c>
      <c r="Q9" s="156"/>
      <c r="R9" s="117"/>
      <c r="S9" s="48"/>
      <c r="T9" s="155">
        <f t="shared" si="2"/>
        <v>0</v>
      </c>
      <c r="U9" s="149">
        <f t="shared" si="3"/>
        <v>0</v>
      </c>
      <c r="V9" s="49"/>
      <c r="W9" s="6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72" customFormat="1" ht="20.25" thickBot="1" x14ac:dyDescent="0.3">
      <c r="A10" s="119" t="s">
        <v>32</v>
      </c>
      <c r="B10" s="119"/>
      <c r="C10" s="119"/>
      <c r="D10" s="119"/>
      <c r="E10" s="119"/>
      <c r="F10" s="119"/>
      <c r="G10" s="120"/>
      <c r="H10" s="120"/>
      <c r="I10" s="120"/>
      <c r="J10" s="66">
        <f ca="1">SUM($J$4:INDIRECT("r[-1]c",0))</f>
        <v>68800</v>
      </c>
      <c r="K10" s="145"/>
      <c r="L10" s="146"/>
      <c r="M10" s="146"/>
      <c r="N10" s="147"/>
      <c r="O10" s="67">
        <f ca="1">SUM($O$4:INDIRECT("r[-1]c",0))</f>
        <v>13290</v>
      </c>
      <c r="P10" s="152">
        <f ca="1">SUM($P$4:INDIRECT("r[-1]c",0))</f>
        <v>82090</v>
      </c>
      <c r="Q10" s="157"/>
      <c r="R10" s="158"/>
      <c r="S10" s="159"/>
      <c r="T10" s="160"/>
      <c r="U10" s="153"/>
      <c r="V10" s="69"/>
      <c r="W10" s="70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s="6" customFormat="1" ht="99.6" customHeight="1" thickBot="1" x14ac:dyDescent="0.3">
      <c r="A11" s="4" t="s">
        <v>2</v>
      </c>
      <c r="B11" s="73" t="s">
        <v>3</v>
      </c>
      <c r="C11" s="73" t="s">
        <v>33</v>
      </c>
      <c r="D11" s="73" t="s">
        <v>5</v>
      </c>
      <c r="E11" s="74" t="s">
        <v>6</v>
      </c>
      <c r="F11" s="75" t="s">
        <v>7</v>
      </c>
      <c r="G11" s="8" t="s">
        <v>13</v>
      </c>
      <c r="H11" s="9" t="s">
        <v>14</v>
      </c>
      <c r="I11" s="9" t="s">
        <v>15</v>
      </c>
      <c r="J11" s="10" t="s">
        <v>16</v>
      </c>
      <c r="K11" s="76" t="s">
        <v>17</v>
      </c>
      <c r="L11" s="77" t="s">
        <v>18</v>
      </c>
      <c r="M11" s="77" t="s">
        <v>19</v>
      </c>
      <c r="N11" s="12" t="s">
        <v>42</v>
      </c>
      <c r="O11" s="78" t="s">
        <v>20</v>
      </c>
      <c r="P11" s="79" t="s">
        <v>48</v>
      </c>
      <c r="Q11" s="164" t="s">
        <v>21</v>
      </c>
      <c r="R11" s="165" t="s">
        <v>22</v>
      </c>
      <c r="S11" s="166" t="s">
        <v>44</v>
      </c>
      <c r="T11" s="167" t="s">
        <v>39</v>
      </c>
      <c r="U11" s="161" t="s">
        <v>10</v>
      </c>
      <c r="V11" s="80" t="s">
        <v>11</v>
      </c>
      <c r="W11" s="81" t="s">
        <v>12</v>
      </c>
      <c r="X11" s="14"/>
    </row>
    <row r="12" spans="1:34" s="28" customFormat="1" ht="20.25" thickBot="1" x14ac:dyDescent="0.3">
      <c r="A12" s="126"/>
      <c r="B12" s="82">
        <v>1</v>
      </c>
      <c r="C12" s="83"/>
      <c r="D12" s="83"/>
      <c r="E12" s="84"/>
      <c r="F12" s="85"/>
      <c r="G12" s="86"/>
      <c r="H12" s="87"/>
      <c r="I12" s="87"/>
      <c r="J12" s="88"/>
      <c r="K12" s="89"/>
      <c r="L12" s="90"/>
      <c r="M12" s="90"/>
      <c r="N12" s="91"/>
      <c r="O12" s="91">
        <f>K12+L12+M12+N12</f>
        <v>0</v>
      </c>
      <c r="P12" s="92">
        <f>J12+O12</f>
        <v>0</v>
      </c>
      <c r="Q12" s="138"/>
      <c r="R12" s="162"/>
      <c r="S12" s="162"/>
      <c r="T12" s="163">
        <f>Q12+R12+S12</f>
        <v>0</v>
      </c>
      <c r="U12" s="140">
        <f>J12-T12</f>
        <v>0</v>
      </c>
      <c r="V12" s="93"/>
      <c r="W12" s="94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s="28" customFormat="1" ht="20.25" thickBot="1" x14ac:dyDescent="0.3">
      <c r="A13" s="126"/>
      <c r="B13" s="51">
        <v>2</v>
      </c>
      <c r="C13" s="52"/>
      <c r="D13" s="52"/>
      <c r="E13" s="53"/>
      <c r="F13" s="54"/>
      <c r="G13" s="55"/>
      <c r="H13" s="56"/>
      <c r="I13" s="56"/>
      <c r="J13" s="44"/>
      <c r="K13" s="45"/>
      <c r="L13" s="46"/>
      <c r="M13" s="46"/>
      <c r="N13" s="95"/>
      <c r="O13" s="91">
        <f t="shared" ref="O13:O15" si="4">K13+L13+M13+N13</f>
        <v>0</v>
      </c>
      <c r="P13" s="96">
        <f>J13+O13</f>
        <v>0</v>
      </c>
      <c r="Q13" s="139"/>
      <c r="R13" s="142"/>
      <c r="S13" s="142"/>
      <c r="T13" s="163">
        <f t="shared" ref="T13:T15" si="5">Q13+R13+S13</f>
        <v>0</v>
      </c>
      <c r="U13" s="140">
        <f t="shared" ref="U13:U15" si="6">J13-T13</f>
        <v>0</v>
      </c>
      <c r="V13" s="49"/>
      <c r="W13" s="97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s="28" customFormat="1" ht="20.25" thickBot="1" x14ac:dyDescent="0.3">
      <c r="A14" s="126"/>
      <c r="B14" s="51">
        <v>3</v>
      </c>
      <c r="C14" s="52"/>
      <c r="D14" s="52"/>
      <c r="E14" s="53"/>
      <c r="F14" s="98"/>
      <c r="G14" s="55"/>
      <c r="H14" s="56"/>
      <c r="I14" s="56"/>
      <c r="J14" s="44"/>
      <c r="K14" s="45"/>
      <c r="L14" s="46"/>
      <c r="M14" s="46"/>
      <c r="N14" s="95"/>
      <c r="O14" s="91">
        <f t="shared" si="4"/>
        <v>0</v>
      </c>
      <c r="P14" s="96">
        <f>J14+O14</f>
        <v>0</v>
      </c>
      <c r="Q14" s="139"/>
      <c r="R14" s="142"/>
      <c r="S14" s="142"/>
      <c r="T14" s="163">
        <f t="shared" si="5"/>
        <v>0</v>
      </c>
      <c r="U14" s="140">
        <f t="shared" si="6"/>
        <v>0</v>
      </c>
      <c r="V14" s="49"/>
      <c r="W14" s="9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s="28" customFormat="1" ht="20.25" thickBot="1" x14ac:dyDescent="0.3">
      <c r="A15" s="126"/>
      <c r="B15" s="51">
        <v>4</v>
      </c>
      <c r="C15" s="52"/>
      <c r="D15" s="52"/>
      <c r="E15" s="53"/>
      <c r="F15" s="98"/>
      <c r="G15" s="59"/>
      <c r="H15" s="60"/>
      <c r="I15" s="60"/>
      <c r="J15" s="61"/>
      <c r="K15" s="62"/>
      <c r="L15" s="63"/>
      <c r="M15" s="63"/>
      <c r="N15" s="99"/>
      <c r="O15" s="91">
        <f t="shared" si="4"/>
        <v>0</v>
      </c>
      <c r="P15" s="96">
        <f>J15+O15</f>
        <v>0</v>
      </c>
      <c r="Q15" s="139"/>
      <c r="R15" s="142"/>
      <c r="S15" s="142"/>
      <c r="T15" s="163">
        <f t="shared" si="5"/>
        <v>0</v>
      </c>
      <c r="U15" s="140">
        <f t="shared" si="6"/>
        <v>0</v>
      </c>
      <c r="V15" s="49"/>
      <c r="W15" s="100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s="72" customFormat="1" ht="20.25" thickBot="1" x14ac:dyDescent="0.3">
      <c r="A16" s="119" t="s">
        <v>32</v>
      </c>
      <c r="B16" s="119"/>
      <c r="C16" s="119"/>
      <c r="D16" s="119"/>
      <c r="E16" s="119"/>
      <c r="F16" s="119"/>
      <c r="G16" s="120"/>
      <c r="H16" s="120"/>
      <c r="I16" s="120"/>
      <c r="J16" s="66">
        <f ca="1">SUM($J$12:INDIRECT("r[-1]c",0))</f>
        <v>0</v>
      </c>
      <c r="K16" s="145"/>
      <c r="L16" s="146"/>
      <c r="M16" s="146"/>
      <c r="N16" s="147"/>
      <c r="O16" s="101">
        <f ca="1">SUM($O$12:INDIRECT("r[-1]c",0))</f>
        <v>0</v>
      </c>
      <c r="P16" s="102">
        <f ca="1">SUM($P$12:INDIRECT("r[-1]c",0))</f>
        <v>0</v>
      </c>
      <c r="Q16" s="168"/>
      <c r="R16" s="169"/>
      <c r="S16" s="170"/>
      <c r="T16" s="171"/>
      <c r="U16" s="68"/>
      <c r="V16" s="69"/>
      <c r="W16" s="70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43" s="6" customFormat="1" ht="90.6" customHeight="1" thickBot="1" x14ac:dyDescent="0.3">
      <c r="A17" s="4" t="s">
        <v>2</v>
      </c>
      <c r="B17" s="73" t="s">
        <v>3</v>
      </c>
      <c r="C17" s="73" t="s">
        <v>33</v>
      </c>
      <c r="D17" s="73" t="s">
        <v>5</v>
      </c>
      <c r="E17" s="74" t="s">
        <v>6</v>
      </c>
      <c r="F17" s="75" t="s">
        <v>7</v>
      </c>
      <c r="G17" s="8" t="s">
        <v>13</v>
      </c>
      <c r="H17" s="9" t="s">
        <v>14</v>
      </c>
      <c r="I17" s="9" t="s">
        <v>15</v>
      </c>
      <c r="J17" s="10" t="s">
        <v>16</v>
      </c>
      <c r="K17" s="76" t="s">
        <v>17</v>
      </c>
      <c r="L17" s="77" t="s">
        <v>18</v>
      </c>
      <c r="M17" s="77" t="s">
        <v>19</v>
      </c>
      <c r="N17" s="12" t="s">
        <v>42</v>
      </c>
      <c r="O17" s="78" t="s">
        <v>20</v>
      </c>
      <c r="P17" s="79" t="s">
        <v>48</v>
      </c>
      <c r="Q17" s="164" t="s">
        <v>21</v>
      </c>
      <c r="R17" s="165" t="s">
        <v>22</v>
      </c>
      <c r="S17" s="166" t="s">
        <v>44</v>
      </c>
      <c r="T17" s="167" t="s">
        <v>39</v>
      </c>
      <c r="U17" s="161" t="s">
        <v>10</v>
      </c>
      <c r="V17" s="103" t="s">
        <v>11</v>
      </c>
      <c r="W17" s="5" t="s">
        <v>12</v>
      </c>
      <c r="X17" s="14"/>
    </row>
    <row r="18" spans="1:43" s="28" customFormat="1" ht="20.25" thickBot="1" x14ac:dyDescent="0.3">
      <c r="A18" s="126"/>
      <c r="B18" s="82">
        <v>1</v>
      </c>
      <c r="C18" s="83"/>
      <c r="D18" s="83"/>
      <c r="E18" s="84"/>
      <c r="F18" s="85"/>
      <c r="G18" s="86"/>
      <c r="H18" s="87"/>
      <c r="I18" s="87"/>
      <c r="J18" s="88"/>
      <c r="K18" s="89"/>
      <c r="L18" s="90"/>
      <c r="M18" s="90"/>
      <c r="N18" s="91"/>
      <c r="O18" s="91">
        <f>K18+L18+M18+N18</f>
        <v>0</v>
      </c>
      <c r="P18" s="92">
        <f>J18+O18</f>
        <v>0</v>
      </c>
      <c r="Q18" s="138"/>
      <c r="R18" s="162"/>
      <c r="S18" s="162"/>
      <c r="T18" s="163">
        <f>Q18+R18+S18</f>
        <v>0</v>
      </c>
      <c r="U18" s="140">
        <f>J18-T18</f>
        <v>0</v>
      </c>
      <c r="V18" s="93"/>
      <c r="W18" s="94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43" s="28" customFormat="1" ht="20.25" thickBot="1" x14ac:dyDescent="0.3">
      <c r="A19" s="126"/>
      <c r="B19" s="51">
        <v>2</v>
      </c>
      <c r="C19" s="52"/>
      <c r="D19" s="52"/>
      <c r="E19" s="53"/>
      <c r="F19" s="54"/>
      <c r="G19" s="55"/>
      <c r="H19" s="56"/>
      <c r="I19" s="56"/>
      <c r="J19" s="44"/>
      <c r="K19" s="45"/>
      <c r="L19" s="46"/>
      <c r="M19" s="46"/>
      <c r="N19" s="95"/>
      <c r="O19" s="91">
        <f t="shared" ref="O19:O21" si="7">K19+L19+M19+N19</f>
        <v>0</v>
      </c>
      <c r="P19" s="96">
        <f>J19+O19</f>
        <v>0</v>
      </c>
      <c r="Q19" s="139"/>
      <c r="R19" s="142"/>
      <c r="S19" s="142"/>
      <c r="T19" s="163">
        <f t="shared" ref="T19:T21" si="8">Q19+R19+S19</f>
        <v>0</v>
      </c>
      <c r="U19" s="140">
        <f t="shared" ref="U19:U21" si="9">J19-T19</f>
        <v>0</v>
      </c>
      <c r="V19" s="49"/>
      <c r="W19" s="97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43" s="28" customFormat="1" ht="20.25" thickBot="1" x14ac:dyDescent="0.3">
      <c r="A20" s="126"/>
      <c r="B20" s="51">
        <v>3</v>
      </c>
      <c r="C20" s="52"/>
      <c r="D20" s="52"/>
      <c r="E20" s="53"/>
      <c r="F20" s="98"/>
      <c r="G20" s="55"/>
      <c r="H20" s="56"/>
      <c r="I20" s="56"/>
      <c r="J20" s="44"/>
      <c r="K20" s="45"/>
      <c r="L20" s="46"/>
      <c r="M20" s="46"/>
      <c r="N20" s="95"/>
      <c r="O20" s="91">
        <f t="shared" si="7"/>
        <v>0</v>
      </c>
      <c r="P20" s="96">
        <f>J20+O20</f>
        <v>0</v>
      </c>
      <c r="Q20" s="139"/>
      <c r="R20" s="142"/>
      <c r="S20" s="142"/>
      <c r="T20" s="163">
        <f t="shared" si="8"/>
        <v>0</v>
      </c>
      <c r="U20" s="140">
        <f t="shared" si="9"/>
        <v>0</v>
      </c>
      <c r="V20" s="49"/>
      <c r="W20" s="97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43" s="28" customFormat="1" ht="20.25" thickBot="1" x14ac:dyDescent="0.3">
      <c r="A21" s="126"/>
      <c r="B21" s="51">
        <v>4</v>
      </c>
      <c r="C21" s="52"/>
      <c r="D21" s="52"/>
      <c r="E21" s="53"/>
      <c r="F21" s="98"/>
      <c r="G21" s="59"/>
      <c r="H21" s="60"/>
      <c r="I21" s="60"/>
      <c r="J21" s="61"/>
      <c r="K21" s="62"/>
      <c r="L21" s="63"/>
      <c r="M21" s="63"/>
      <c r="N21" s="99"/>
      <c r="O21" s="91">
        <f t="shared" si="7"/>
        <v>0</v>
      </c>
      <c r="P21" s="96">
        <f>J21+O21</f>
        <v>0</v>
      </c>
      <c r="Q21" s="139"/>
      <c r="R21" s="142"/>
      <c r="S21" s="142"/>
      <c r="T21" s="163">
        <f t="shared" si="8"/>
        <v>0</v>
      </c>
      <c r="U21" s="140">
        <f t="shared" si="9"/>
        <v>0</v>
      </c>
      <c r="V21" s="49"/>
      <c r="W21" s="100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43" s="72" customFormat="1" ht="20.25" thickBot="1" x14ac:dyDescent="0.3">
      <c r="A22" s="119" t="s">
        <v>32</v>
      </c>
      <c r="B22" s="119"/>
      <c r="C22" s="119"/>
      <c r="D22" s="119"/>
      <c r="E22" s="119"/>
      <c r="F22" s="119"/>
      <c r="G22" s="120"/>
      <c r="H22" s="120"/>
      <c r="I22" s="120"/>
      <c r="J22" s="66">
        <f ca="1">SUM($J$18:INDIRECT("r[-1]c",0))</f>
        <v>0</v>
      </c>
      <c r="K22" s="145"/>
      <c r="L22" s="146"/>
      <c r="M22" s="146"/>
      <c r="N22" s="147"/>
      <c r="O22" s="101">
        <f ca="1">SUM($O$18:INDIRECT("r[-1]c",0))</f>
        <v>0</v>
      </c>
      <c r="P22" s="104">
        <f ca="1">SUM($P$18:INDIRECT("r[-1]c",0))</f>
        <v>0</v>
      </c>
      <c r="Q22" s="121"/>
      <c r="R22" s="141"/>
      <c r="S22" s="143"/>
      <c r="T22" s="144"/>
      <c r="U22" s="68"/>
      <c r="V22" s="69"/>
      <c r="W22" s="70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43" s="72" customFormat="1" ht="20.25" thickBot="1" x14ac:dyDescent="0.3">
      <c r="A23" s="122" t="s">
        <v>34</v>
      </c>
      <c r="B23" s="122"/>
      <c r="C23" s="122"/>
      <c r="D23" s="122"/>
      <c r="E23" s="122"/>
      <c r="F23" s="122"/>
      <c r="G23" s="123">
        <f>G10+G16+G22</f>
        <v>0</v>
      </c>
      <c r="H23" s="123"/>
      <c r="I23" s="123"/>
      <c r="J23" s="105">
        <f ca="1">J10+J16+J22</f>
        <v>68800</v>
      </c>
      <c r="K23" s="124"/>
      <c r="L23" s="124"/>
      <c r="M23" s="124"/>
      <c r="N23" s="114"/>
      <c r="O23" s="105">
        <f ca="1">O10+O16+O22</f>
        <v>13290</v>
      </c>
      <c r="P23" s="106">
        <f ca="1">P10+P16+P22</f>
        <v>82090</v>
      </c>
      <c r="Q23" s="125"/>
      <c r="R23" s="125"/>
      <c r="S23" s="115"/>
      <c r="T23" s="115"/>
      <c r="U23" s="107"/>
      <c r="V23" s="108"/>
      <c r="W23" s="109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43" customFormat="1" ht="25.5" x14ac:dyDescent="0.25">
      <c r="A24" s="110" t="s">
        <v>35</v>
      </c>
      <c r="B24" s="2"/>
      <c r="C24" s="3"/>
      <c r="D24" s="3"/>
      <c r="E24" s="3"/>
      <c r="F24" s="111"/>
      <c r="G24" s="110"/>
      <c r="H24" s="110" t="s">
        <v>36</v>
      </c>
      <c r="I24" s="110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2"/>
      <c r="AK24" s="2"/>
      <c r="AL24" s="2"/>
      <c r="AM24" s="2"/>
      <c r="AN24" s="2"/>
      <c r="AO24" s="2"/>
      <c r="AP24" s="2"/>
      <c r="AQ24" s="2"/>
    </row>
    <row r="25" spans="1:43" ht="129" customHeight="1" x14ac:dyDescent="0.25">
      <c r="A25" s="118" t="s">
        <v>37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AB25" s="2"/>
      <c r="AC25" s="2"/>
      <c r="AD25" s="2"/>
      <c r="AE25" s="2"/>
      <c r="AF25" s="2"/>
      <c r="AG25" s="2"/>
      <c r="AH25" s="2"/>
      <c r="AI25" s="2"/>
    </row>
  </sheetData>
  <mergeCells count="37">
    <mergeCell ref="S16:T16"/>
    <mergeCell ref="S10:T10"/>
    <mergeCell ref="K16:N16"/>
    <mergeCell ref="K22:N22"/>
    <mergeCell ref="K10:N10"/>
    <mergeCell ref="C1:W1"/>
    <mergeCell ref="A2:A3"/>
    <mergeCell ref="B2:B3"/>
    <mergeCell ref="C2:C3"/>
    <mergeCell ref="D2:D3"/>
    <mergeCell ref="E2:E3"/>
    <mergeCell ref="F2:F3"/>
    <mergeCell ref="G2:J2"/>
    <mergeCell ref="K2:O2"/>
    <mergeCell ref="P2:P3"/>
    <mergeCell ref="Q2:T2"/>
    <mergeCell ref="A18:A21"/>
    <mergeCell ref="U2:U3"/>
    <mergeCell ref="V2:V3"/>
    <mergeCell ref="W2:W3"/>
    <mergeCell ref="A4:A9"/>
    <mergeCell ref="A10:F10"/>
    <mergeCell ref="G10:I10"/>
    <mergeCell ref="Q10:R10"/>
    <mergeCell ref="A12:A15"/>
    <mergeCell ref="A16:F16"/>
    <mergeCell ref="G16:I16"/>
    <mergeCell ref="Q16:R16"/>
    <mergeCell ref="A25:W25"/>
    <mergeCell ref="A22:F22"/>
    <mergeCell ref="G22:I22"/>
    <mergeCell ref="Q22:R22"/>
    <mergeCell ref="A23:F23"/>
    <mergeCell ref="G23:I23"/>
    <mergeCell ref="K23:M23"/>
    <mergeCell ref="Q23:R23"/>
    <mergeCell ref="S22:T22"/>
  </mergeCells>
  <phoneticPr fontId="14" type="noConversion"/>
  <printOptions horizontalCentered="1"/>
  <pageMargins left="0" right="0" top="0.35433070866141764" bottom="0.35433070866141764" header="0.31496062992126012" footer="0.31496062992126012"/>
  <pageSetup scale="6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薪資清冊</vt:lpstr>
      <vt:lpstr>薪資清冊!Print_Area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陳冠萍</cp:lastModifiedBy>
  <cp:lastPrinted>2021-09-16T01:18:06Z</cp:lastPrinted>
  <dcterms:created xsi:type="dcterms:W3CDTF">2017-04-11T07:56:10Z</dcterms:created>
  <dcterms:modified xsi:type="dcterms:W3CDTF">2022-01-18T09:46:56Z</dcterms:modified>
</cp:coreProperties>
</file>