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4940" windowHeight="8880" activeTab="0"/>
  </bookViews>
  <sheets>
    <sheet name="社會局主管105年1-6月" sheetId="1" r:id="rId1"/>
  </sheets>
  <definedNames>
    <definedName name="_xlnm.Print_Titles" localSheetId="0">'社會局主管105年1-6月'!$1:$5</definedName>
    <definedName name="Z_850064E1_F416_48B2_8F29_DA9C17F9FA8C_.wvu.FilterData" localSheetId="0" hidden="1">'社會局主管105年1-6月'!$A$1:$J$454</definedName>
    <definedName name="Z_8FAF2A64_D5D5_4ADC_9F54_AB153311C87D_.wvu.FilterData" localSheetId="0" hidden="1">'社會局主管105年1-6月'!$A$1:$J$454</definedName>
  </definedNames>
  <calcPr fullCalcOnLoad="1"/>
</workbook>
</file>

<file path=xl/sharedStrings.xml><?xml version="1.0" encoding="utf-8"?>
<sst xmlns="http://schemas.openxmlformats.org/spreadsheetml/2006/main" count="4033" uniqueCount="724">
  <si>
    <t>新北市政府社會局</t>
  </si>
  <si>
    <t>有無涉及財物或勞務採購</t>
  </si>
  <si>
    <t>是</t>
  </si>
  <si>
    <t>無</t>
  </si>
  <si>
    <t/>
  </si>
  <si>
    <t>v</t>
  </si>
  <si>
    <t>中華民國紅十字會新北市分會(永和救生隊)-105年度舟艇救生訓練活動</t>
  </si>
  <si>
    <t>中華民國紅十字會新北市分會</t>
  </si>
  <si>
    <t>補助中華民國紳士協會辦理志工基礎教育訓練</t>
  </si>
  <si>
    <t>中華民國紳士協會</t>
  </si>
  <si>
    <t>國際獅子會臺灣總會新北市文化獅子會-幸福人生快樂學習暨社會福利宣導活動</t>
  </si>
  <si>
    <t>國際獅子會臺灣總會新北市文化獅子會</t>
  </si>
  <si>
    <t>國際獅子會臺灣總會新北市海山獅子會-關懷弱勢愛心公益活動暨社會福利宣導活動</t>
  </si>
  <si>
    <t>國際獅子會臺灣總會新北市海山獅子會</t>
  </si>
  <si>
    <t>補助三峽區中興社區發展協會辦理端午佳節包粽子暨健康檢查及講座活動</t>
  </si>
  <si>
    <t>補助三峽區介壽社區發展協會辦理105年社區土風舞班活動</t>
  </si>
  <si>
    <t>補助三峽區介壽社區發展協會辦理參訪縣外社區觀摩研習活動</t>
  </si>
  <si>
    <t>補助三峽區大埔社區發展協會辦理銀髮族傳統美食、薪火相傳活動</t>
  </si>
  <si>
    <t>補助三峽區安和社區發展協會辦理推動社區發展市外觀摩研習活動</t>
  </si>
  <si>
    <t>補助三峽區忠孝社區發展協會辦理營造樂活社區市外知性觀摩研習活動</t>
  </si>
  <si>
    <t>補助三峽區添福社區發展協會辦理105年社區發展工作評鑑準備期間事務費</t>
  </si>
  <si>
    <t>補助三峽區添福社區發展協會辦理手工皂班</t>
  </si>
  <si>
    <t>補助三峽區添福社區發展協會辦理歌唱班</t>
  </si>
  <si>
    <t>補助三峽區添福社區發展協會辦理社區烘焙班</t>
  </si>
  <si>
    <t>補助三峽區溪北社區發展協會辦理105年度社區市外參訪活動</t>
  </si>
  <si>
    <t>補助三峽區礁溪社區發展協會辦理推廣社區營造深耕計畫縣外觀摩研習活動</t>
  </si>
  <si>
    <t>新北市三峽區後備憲兵荷松協會-幹部及會員市外慰問關懷弱勢團體與社會福利服務宣導活動</t>
  </si>
  <si>
    <t>新北市三峽區松鶴長壽會-105年愛心關懷身心障礙教養,老人安養宣導參訪活動</t>
  </si>
  <si>
    <t>新北市三峽區松鶴長壽會</t>
  </si>
  <si>
    <t>補助三芝區福成社區發展協會辦理105年志工特殊訓練</t>
  </si>
  <si>
    <t>補助三芝區三和社區發展協會辦理社區關懷暨生態觀摩研習</t>
  </si>
  <si>
    <t>補助三芝區共榮社區發展協會辦理社區環境生態研習交流活動</t>
  </si>
  <si>
    <t>補助三芝區安康社區發展協會辦理105年社區產業活化技術觀摩研習</t>
  </si>
  <si>
    <t>補助三芝區福成社區發展協會辦理105年社區營造會員教育研習活動</t>
  </si>
  <si>
    <t>補助三芝區福成社區發展協會辦理105年社區發展工作評鑑準備期間事務費</t>
  </si>
  <si>
    <t>補助三芝區芝蘭社區發展協會辦理105年銀髮族健康講座暨社會福利宣導活動</t>
  </si>
  <si>
    <t>補助三重區厚德社區發展協會辦理參訪宜蘭縣冬山鄉南興社區觀摩研習活動</t>
  </si>
  <si>
    <t>補助三重區大智社區發展協會辦理台中市楓樹社區發展協會研習活動</t>
  </si>
  <si>
    <t>補助三重區福華社區發展協會辦理社區觀摩研習活動</t>
  </si>
  <si>
    <t>補助三重區重光社區發展協會辦理105年社區發展工作評鑑準備期間事務費</t>
  </si>
  <si>
    <t>新北市三重區工商婦女企業管理協會-愛心飛揚關懷弱勢族群暨社會福利宣導活動</t>
  </si>
  <si>
    <t>新北市三重區工商婦女企業管理協會</t>
  </si>
  <si>
    <t>新北市三重區鶴齡協會</t>
  </si>
  <si>
    <t>新北市中和區健康活力推廣協會辦理關懷弱勢暨推廣健康活力活動</t>
  </si>
  <si>
    <t>新北市中和區健康活力推廣協會</t>
  </si>
  <si>
    <t>補助中和區中正社區發展協會辦理市外優良社區參訪交流活動</t>
  </si>
  <si>
    <t>補助中和區和東社區發展協會辦理社區參訪交流</t>
  </si>
  <si>
    <t>補助中和區員穗社區發展協會辦理市外優良社區參訪交流活動</t>
  </si>
  <si>
    <t>補助中和區大秀山社區發展協會-優良社區發展協會參訪觀摩活動</t>
  </si>
  <si>
    <t>補助中和區大秀山社區發展協會辦理105年才藝研習成長班</t>
  </si>
  <si>
    <t>補助中和區民安社區發展協會辦理市外優良社區參訪交流活動</t>
  </si>
  <si>
    <t>補助中和區莒西社區發展協會辦理105年社區發展工作評鑑準備期間事務費</t>
  </si>
  <si>
    <t>補助中和區尖山腳社區發展協會辦理第5屆下學期婦女大學講師費</t>
  </si>
  <si>
    <t>補助新北市中和區大秀山社區發展協會辦理第5屆下學期婦女大學講師費</t>
  </si>
  <si>
    <t>新北市中和區新故鄉協進會</t>
  </si>
  <si>
    <t>新北市中和區歌友協會-送愛心關懷弱勢活動</t>
  </si>
  <si>
    <t>新北市中和區歌友協會</t>
  </si>
  <si>
    <t>新北市中和區民眾安全防護協會(南景分會)-民眾安全防護觀摩暨關懷弱勢團體活動</t>
  </si>
  <si>
    <t>新北市中和區民眾安全防護協會</t>
  </si>
  <si>
    <t>新北市中和區民眾安全防護協會-民眾安全防護觀摩暨社會福利宣導活動</t>
  </si>
  <si>
    <t>新北市中和區老人會-關懷弱勢暨金時族休閒觀摩活動</t>
  </si>
  <si>
    <t>新北市中和區老人會</t>
  </si>
  <si>
    <t>新北市中和區衛生服務協會-關懷弱勢族群暨養生健康研習活動</t>
  </si>
  <si>
    <t>新北市中和區衛生服務協會</t>
  </si>
  <si>
    <t>新北市中和區退伍軍人協會-105年「退伍軍人權益與社會福利」宣導活動</t>
  </si>
  <si>
    <t>新北市中和區退伍軍人協會</t>
  </si>
  <si>
    <t>新北市中和區長生促進會-愛心關懷暨樂齡學習觀摩參訪活動</t>
  </si>
  <si>
    <t>新北市中和區長生促進會</t>
  </si>
  <si>
    <t>新北市中和區關懷社會發展協會</t>
  </si>
  <si>
    <t>補助新北市中華青少年文教藝術交流協會辦理第5屆婦女大學下學期講師費</t>
  </si>
  <si>
    <t>新北市中華青少年文教藝術交流協會</t>
  </si>
  <si>
    <t>補助五股區五龍社區發展協會辦理105年度中秋防火宣導暨居家消防安全講習</t>
  </si>
  <si>
    <t>補助五股區德音社區發展協會辦理105年度參訪暨社區營造學習活動</t>
  </si>
  <si>
    <t>補助五股區成德社區發展協會辦理105年度參訪社區研習活動</t>
  </si>
  <si>
    <t>補助五股區更新社區發展協會辦理105年度社區參訪研習</t>
  </si>
  <si>
    <t>補助五股區更新社區發展協會辦理105年度社區幹部及志工研習</t>
  </si>
  <si>
    <t>補助五股區興珍社區發展協會-推廣環境教育暨社會福利宣導</t>
  </si>
  <si>
    <t>補助五股區貿商社區發展協會辦理105年社區發展工作評鑑準備期間事務費</t>
  </si>
  <si>
    <t>補助五股區陸一社區發展協會辦理預防流感暨節能減碳宣導活動</t>
  </si>
  <si>
    <t>補助五股區更新社區發展協會辦理購買社區設備</t>
  </si>
  <si>
    <t>新北市仁愛運動舞蹈協會-推動舞蹈藝術暨愛心關懷研習活動</t>
  </si>
  <si>
    <t>新北市仁愛運動舞蹈協會</t>
  </si>
  <si>
    <t>新北市佛具商業同業公會-佛具教育研習活動</t>
  </si>
  <si>
    <t>新北市佛具商業同業公會</t>
  </si>
  <si>
    <t>新北市健康育樂推廣協會-戶外休閒安全防護講習暨社會福利宣導活動</t>
  </si>
  <si>
    <t>新北市兒童關懷協會-健康講座暨社會福利宣導</t>
  </si>
  <si>
    <t>新北市兒童關懷協會</t>
  </si>
  <si>
    <t>補助八里區下罟社區發展協會辦理有氧舞蹈研習班</t>
  </si>
  <si>
    <t>補助八里區舊城社區發展協會辦理105年社區發展工作評鑑準備期間事務費</t>
  </si>
  <si>
    <t>補助八里區舊城社區發展協會辦理社福工藝創作研習</t>
  </si>
  <si>
    <t>補助八里區龍米社區發展協會辦理社區業務交流參訪</t>
  </si>
  <si>
    <t>補助八里區龍米社區發展協會辦理龍米社刊</t>
  </si>
  <si>
    <t>新北市八里區工商發展促進會-八里區地方建設與未來展望暨社會福利宣導活動</t>
  </si>
  <si>
    <t>新北市八里區工商發展促進會</t>
  </si>
  <si>
    <t>新北市公寓大廈服務協會辦理績優社區參訪暨社會福利宣導活動</t>
  </si>
  <si>
    <t>新北市公寓大廈服務協會</t>
  </si>
  <si>
    <t>新北市六堆客家文化協會</t>
  </si>
  <si>
    <t>新北市南海登山健行協會辦理登山健行活動暨社會福利宣導講習活動</t>
  </si>
  <si>
    <t>新北市土城區公寓大廈暨社區服務協會-公寓大廈管理條例宣導暨資源回收分類宣導活動</t>
  </si>
  <si>
    <t>新北市土城區公寓大廈暨社區服務協會</t>
  </si>
  <si>
    <t>補助土城區員仁社區發展協會辦理國標舞班</t>
  </si>
  <si>
    <t>補助土城區員仁社區發展協會辦理手工皂班</t>
  </si>
  <si>
    <t>補助土城區員仁社區發展協會辦理歌唱班</t>
  </si>
  <si>
    <t>補助土城區員仁社區發展協會辦理社區烘焙班</t>
  </si>
  <si>
    <t>補助土城區埤林社區發展協會-兒童舞蹈班</t>
  </si>
  <si>
    <t>補助土城區埤林社區發展協會-拉丁有氧班</t>
  </si>
  <si>
    <t>補助土城區埤林社區發展協會辦理人身安全保護研習活動</t>
  </si>
  <si>
    <t>補助土城區埤林社區發展協會辦理兒童創意美術班</t>
  </si>
  <si>
    <t>補助土城區埤林社區發展協會辦理兒童肚皮舞班</t>
  </si>
  <si>
    <t>補助土城區埤林社區發展協會辦理參訪思源社區發展協會研習活動</t>
  </si>
  <si>
    <t>補助土城區埤林社區發展協會辦理皮拉提斯班</t>
  </si>
  <si>
    <t>補助土城區埤林社區發展協會辦理社區瑜珈班</t>
  </si>
  <si>
    <t>補助土城區學府社區發展協會辦理社區參訪暨自然生態研習活動</t>
  </si>
  <si>
    <t>補助土城區平和社區發展協會辦理105年社區發展工作評鑑準備期間事務費</t>
  </si>
  <si>
    <t>補助土城區平和社區發展協會辦理績優社區參訪活動</t>
  </si>
  <si>
    <t>補助土城區廣福社區發展協會辦理環境保護暨政令宣導研習活動</t>
  </si>
  <si>
    <t>補助土城區延吉社區發展協會辦理社區參訪暨環境生態維護研習活動</t>
  </si>
  <si>
    <t>補助土城區廷寮社區發展協會辦理社區參訪活動</t>
  </si>
  <si>
    <t>補助土城區永寧社區發展協會辦理健康促進研習活動</t>
  </si>
  <si>
    <t>補助土城區永寧社區發展協會辦理太極拳班研習活動</t>
  </si>
  <si>
    <t>補助土城區永寧社區發展協會辦理有氧舞蹈班研習活動</t>
  </si>
  <si>
    <t>補助土城區永寧社區發展協會辦理社區居民績優社區參訪活動</t>
  </si>
  <si>
    <t>補助土城區沛陂社區發展協會辦理拉丁有氧班</t>
  </si>
  <si>
    <t>補助土城區沛陂社區發展協會辦理社區婦女排舞班</t>
  </si>
  <si>
    <t>補助土城區沛陂社區發展協會辦理經絡瑜珈班</t>
  </si>
  <si>
    <t>補助土城區清水社區發展協會辦理優良社區參訪活動</t>
  </si>
  <si>
    <t>補助土城區裕生社區發展協會辦理105年社區發展工作評鑑準備期間事務費</t>
  </si>
  <si>
    <t>補助土城區貨饒社區發展協會辦理歌唱班研習活動</t>
  </si>
  <si>
    <t>補助土城區貨饒社區發展協會辦理社區交流參訪研習活動</t>
  </si>
  <si>
    <t>補助土城區頂埔社區發展協會-犯罪預防宣導活動</t>
  </si>
  <si>
    <t>補助土城區頂埔社區發展協會辦理太極扇研習班</t>
  </si>
  <si>
    <t>補助土城區頂埔社區發展協會辦理用藥安全宣導活動</t>
  </si>
  <si>
    <t>補助土城區頂埔社區發展協會辦理社區關懷學習參訪</t>
  </si>
  <si>
    <t>補助土城區頂埔社區發展協會辦理頂埔歌唱研習班</t>
  </si>
  <si>
    <t>補助土城區頂欣社區發展協會辦理合唱團研習活動</t>
  </si>
  <si>
    <t>補助土城區頂欣社區發展協會辦理大頂埔美麗ㄟ好所在社區總體營造</t>
  </si>
  <si>
    <t>補助土城區頂欣社區發展協會辦理銀髮族膳食料理教學研習活動</t>
  </si>
  <si>
    <t>補助土城區頂欣社區發展協會辦理頂欣風情社區刊物</t>
  </si>
  <si>
    <t>補助土城區頂欣社區發展協會辦理養生素食料理教學研習活動</t>
  </si>
  <si>
    <t>補助土城區頂福社區發展協會辦理社區交流研習</t>
  </si>
  <si>
    <t>補助土城區埤林社區發展協會辦理第5屆下學期婦女大學講師費</t>
  </si>
  <si>
    <t>補助土城區頂埔社區發展協會辦理第5屆下學期婦女大學講師費</t>
  </si>
  <si>
    <t>補助新北市土城區學府社區發展協會辦理第5屆下學期婦女大學講師費</t>
  </si>
  <si>
    <t>補助新北市土城區群力關懷弱勢協會辦理第5屆下學期婦女大學講師費</t>
  </si>
  <si>
    <t>新北市土城環保協會-辦理社區參訪公益宣導暨自然生態宣導活動</t>
  </si>
  <si>
    <t>補助新北市土城區藝術推廣協會辦理第5屆婦女大學下學期講師費</t>
  </si>
  <si>
    <t>補助坪林區石(石曹)社區發展協會辦理105年社區發展工作評鑑準備期間事務費</t>
  </si>
  <si>
    <t>新北市外勤記者協會-國家重大建設新聞記者觀摩研習活動　</t>
  </si>
  <si>
    <t>新北市外勤記者協會</t>
  </si>
  <si>
    <t>新北市大自然休閒戶外推廣協會辦理「康輔義工及自然生態解說員觀摩研習活動」</t>
  </si>
  <si>
    <t>新北市大自然休閒戶外推廣協會</t>
  </si>
  <si>
    <t>新北市婦女文化推廣協會</t>
  </si>
  <si>
    <t>新北市婦女福利服務協進會</t>
  </si>
  <si>
    <t>補助平溪區嶺腳社區發展協會辦理社區參訪交流活動</t>
  </si>
  <si>
    <t>補助平溪區紫東社區發展協會辦理105年社區發展工作評鑑準備期間事務費</t>
  </si>
  <si>
    <t>補助新北市廣福藝文推廣協會辦理第5屆下學期婦女大學講師費</t>
  </si>
  <si>
    <t>新北市彭姓宗親會辦理關懷弱勢團體活動</t>
  </si>
  <si>
    <t>新北市彭姓宗親會</t>
  </si>
  <si>
    <t>新北市德恩關懷協會辦理關懷弱勢暨社會福利宣導研習活動</t>
  </si>
  <si>
    <t>新北市懷鄉敬老協會-社會福利宣導暨關懷長者研習活動</t>
  </si>
  <si>
    <t>新北市懷鄉敬老協會</t>
  </si>
  <si>
    <t>補助新北市新女性協進會辦理105年志工基礎訓練</t>
  </si>
  <si>
    <t>新北市新女性協進會</t>
  </si>
  <si>
    <t>補助新北市新女性協進會辦理105年志工特殊訓練</t>
  </si>
  <si>
    <t>補助新店區大鵬忠孝社區發展協會辦理105年志工基礎訓練及特殊訓練</t>
  </si>
  <si>
    <t>補助新店區下城社區發展協會辦理社區老人關懷系列-端午粽香情繫銀髮情活動</t>
  </si>
  <si>
    <t>補助新店區下成社區發展協會辦理105年社區發展工作評鑑準備期間事務費</t>
  </si>
  <si>
    <t>補助新店區北宜社區發展協會辦理關懷社區研習</t>
  </si>
  <si>
    <t>補助新店區大鵬忠孝社區發展協會辦理樂活社區．幸福新店-105年新店區福利化社區旗艦型計畫</t>
  </si>
  <si>
    <t>補助新店區大鵬忠孝社區發展協會辦理社會福利社區化研習活動</t>
  </si>
  <si>
    <t>補助新店區屈尺社區發展協會辦理婦女成長學習舞蹈班</t>
  </si>
  <si>
    <t>補助新店區屈尺社區發展協會辦理推動社會福利社區化研習活動</t>
  </si>
  <si>
    <t>補助新店區德安社區發展協會辦理社會福利社區化研習活動</t>
  </si>
  <si>
    <t>補助新店區德安社區發展協會辦理長青婦女歌唱班</t>
  </si>
  <si>
    <t>補助新店區百忍社區發展協會辦理體適能瑜珈婦女成長研習班</t>
  </si>
  <si>
    <t>補助新店區雙城社區發展協會辦理歌唱研習活動成長班及老人手語研習成長班</t>
  </si>
  <si>
    <t>補助新店區雙城社區發展協會辦理社會福利社區化研習活動</t>
  </si>
  <si>
    <t>補助新店區大鵬忠孝社區發展協會第5屆婦女大學下學期講師費</t>
  </si>
  <si>
    <t>補助新店區德安社區發展協會辦理購置行政設備</t>
  </si>
  <si>
    <t>新北市新店區客屬協會-客家史蹟暨關懷教養院研習活動</t>
  </si>
  <si>
    <t>新北市新店區客屬協會</t>
  </si>
  <si>
    <t>新北市新店區長壽會-社會福利宣導暨愛心關懷研習活動</t>
  </si>
  <si>
    <t>補助新莊區中港第三社區發展協會辦理參訪績優社區暨社會福利宣導研習活動</t>
  </si>
  <si>
    <t>補助新莊區丹鳳社區發展協會辦理參訪績優社區暨社會福利宣導研習活動</t>
  </si>
  <si>
    <t>補助新莊區全安社區發展協會辦理參訪績優社區及社會福利宣導研習</t>
  </si>
  <si>
    <t>補助新莊區全安社區發展協會辦理社區學堂-經絡養生</t>
  </si>
  <si>
    <t>補助新莊區化成社區發展協會辦理105年社區發展工作評鑑準備期間事務費</t>
  </si>
  <si>
    <t>補助新莊區富裕社區發展協會辦理參訪績優社區暨社會福利宣導研習活動</t>
  </si>
  <si>
    <t>補助新莊區文德社區發展協會辦理105關懷社區長者暨社區治安研習活動</t>
  </si>
  <si>
    <t>補助新莊區文明社區發展協會辦理社區學堂-快樂學日語</t>
  </si>
  <si>
    <t>補助新莊區文衡社區發展協會辦理參訪績優社區暨社會福利宣導研習活動</t>
  </si>
  <si>
    <t>補助新莊區海山社區發展協會辦理社區發展業務工作暨參訪研習活動</t>
  </si>
  <si>
    <t>新北市新莊區福祿壽協會-辦理社會福利宣導暨關懷長者研習活動</t>
  </si>
  <si>
    <t>新北市新莊區福祿壽協會</t>
  </si>
  <si>
    <t>新北市新莊區退伍憲兵協會-認識新北市社會福利暨徵兵制度研習</t>
  </si>
  <si>
    <t>新北市新莊區退伍憲兵協會</t>
  </si>
  <si>
    <t>新北市新莊區長壽會-長者健康研習活動</t>
  </si>
  <si>
    <t>新北市新莊區長壽會</t>
  </si>
  <si>
    <t>新北市新莊區關懷大自然推廣協會-自然生態研習暨社會福利宣導活動</t>
  </si>
  <si>
    <t>新北市新莊區雲林同鄉會-社會福利宣導暨關懷弱勢研習活動</t>
  </si>
  <si>
    <t>新北市新莊區雲林同鄉會</t>
  </si>
  <si>
    <t>新北市新莊區青溪婦聯服務協會-愛心關懷暨社會福利宣導研習活動</t>
  </si>
  <si>
    <t>新北市新莊區青溪婦聯服務協會</t>
  </si>
  <si>
    <t>新北市李派太極拳運動推展協會辦理關懷弱勢社會福利宣導暨學術文化研習會活動</t>
  </si>
  <si>
    <t>新北市板橋區健康養生協會辦理「保生長期照顧中心暨聖方濟育幼院關懷活動」</t>
  </si>
  <si>
    <t>新北市板橋區健康養生協會</t>
  </si>
  <si>
    <t>新北市板橋區全民進修學習發展協會</t>
  </si>
  <si>
    <t>補助板橋區中山社區發展協會辦理「志工在職訓練」</t>
  </si>
  <si>
    <t>補助板橋區金華社區發展協會辦理志願服務工作人員基礎暨特殊教育訓練</t>
  </si>
  <si>
    <t>補助板橋區三民社區發展協會辦理嬉春弄元宵-社區關懷弱勢族群及新住民公益活動暨社福宣導</t>
  </si>
  <si>
    <t>補助板橋區三民社區發展協會辦理幸福的握手-社區媽媽彩妝研習暨社福宣導活動</t>
  </si>
  <si>
    <t>補助板橋區三民社區發展協會辦理粽香龍舟慶端午-社區推廣民俗活動暨社福宣導活動</t>
  </si>
  <si>
    <t>補助板橋區中山社區發展協會-婦女福利宣導暨母親節活動</t>
  </si>
  <si>
    <t>補助板橋區中山社區發展協會-端午佳節暨社會福利宣導活動</t>
  </si>
  <si>
    <t>補助板橋區中山社區發展協會辦理中秋佳節暨社會福利宣導活動</t>
  </si>
  <si>
    <t>補助板橋區中山社區發展協會辦理九九重陽敬老-樂活健康活動</t>
  </si>
  <si>
    <t>補助板橋區中山社區發展協會辦理社區意識凝聚-社區刊物</t>
  </si>
  <si>
    <t>補助板橋區中山社區發展協會辦理社區觀摩交流活動</t>
  </si>
  <si>
    <t>補助板橋區四汴頭社區發展協會辦淨山健行與社會福利宣導</t>
  </si>
  <si>
    <t>補助板橋區四汴頭社區發展協會辦理社區發展交流活動</t>
  </si>
  <si>
    <t>補助板橋區大安社區發展協會辦理社區婦女舞蹈研習活動</t>
  </si>
  <si>
    <t>補助板橋區市中心社區發展協會辦理績優社區交流及生態環境觀摩</t>
  </si>
  <si>
    <t>補助板橋區德翠社區發展協會辦理社區生態永續經營參訪活動</t>
  </si>
  <si>
    <t>補助板橋區忠翠社區發展協會辦理社區觀摩參訪交流</t>
  </si>
  <si>
    <t>補助板橋區忠翠社區發展協會辦理粽橫四海社會福利宣導活動</t>
  </si>
  <si>
    <t>補助板橋區文福社區發展協會辦理推動社區人文生態研習</t>
  </si>
  <si>
    <t>補助板橋區文福社區發展協會辦理社區觀摩參訪</t>
  </si>
  <si>
    <t>補助板橋區文福社區發展協會辦理端午粽香慰鄉情暨社會福利宣導、重陽敬老自我保護暨社會福利宣導活動</t>
  </si>
  <si>
    <t>補助板橋區松嵐社區發展協會辦理社區觀摩參訪活動</t>
  </si>
  <si>
    <t>補助板橋區歡園社區發展協會辦理105年社區發展工作評鑑準備期間事務費</t>
  </si>
  <si>
    <t>補助板橋區歡園社區發展協會辦理105年端午節暨弱勢家庭福利宣導活動</t>
  </si>
  <si>
    <t>補助板橋區歡園社區發展協會辦理慶祝105年元宵節百人搓湯圓福利宣導活動計畫</t>
  </si>
  <si>
    <t>補助板橋區歡園社區發展協會辦理歡園雙月刊編印</t>
  </si>
  <si>
    <t>補助板橋區歡園社區發展協會辦理紓解壓力創意動感健康舞蹈活動</t>
  </si>
  <si>
    <t>補助板橋區溪崑社區發展協會辦理105年上半年度弱勢兒童、單親婦女親子讀經活動</t>
  </si>
  <si>
    <t>補助板橋區玉光社區發展協會辦理粽香迎端午關懷弱勢族群社會福利宣導活動</t>
  </si>
  <si>
    <t>補助板橋區自光社區發展協會辦理社區參訪交流活動</t>
  </si>
  <si>
    <t>補助板橋區華東社區發展協會辦理慶祝端午節關懷弱勢</t>
  </si>
  <si>
    <t>補助板橋區金華社區發展協會辦理健康啟航暨社會福利宣導</t>
  </si>
  <si>
    <t>補助板橋區金華社區發展協會辦理社區交流暨永續經營活動</t>
  </si>
  <si>
    <t>補助板橋區金華社區發展協會辦理粽香傳愛暨社會福利宣導</t>
  </si>
  <si>
    <t>補助板橋區雙新社區發展協會-雙新月刊</t>
  </si>
  <si>
    <t>補助板橋區雙新社區發展協會辦理重陽敬老關懷弱勢族群社會福利宣導活動</t>
  </si>
  <si>
    <t>補助板橋區雙新社區發展協會辦理雙新慶中秋關懷弱勢族群社會福利宣導活動</t>
  </si>
  <si>
    <t>補助板橋區雙新社區發展協會辦理雙新慶端午關懷弱勢族群福利宣導活動</t>
  </si>
  <si>
    <t>補助板橋區龍興社區發展協會辦理樂活龍興藝響社區</t>
  </si>
  <si>
    <t>補助板橋區松嵐社區發展協會辦理行政設備購置</t>
  </si>
  <si>
    <t>補助板橋區龍興社區發展協會、板新社區發展協會辦理購置電腦等設備</t>
  </si>
  <si>
    <t>新北市板橋區勤學會</t>
  </si>
  <si>
    <t>新北市板橋區家庭倫理推廣協會-社會福利宣導暨文化教育研習活動</t>
  </si>
  <si>
    <t>新北市板橋區家庭倫理推廣協會</t>
  </si>
  <si>
    <t>新北市板橋區家庭關懷協會</t>
  </si>
  <si>
    <t>新北市板橋區康福運動推展協會</t>
  </si>
  <si>
    <t>新北市板橋區老人會</t>
  </si>
  <si>
    <t>新北市板橋區耆光協會</t>
  </si>
  <si>
    <t>新北市板橋區象棋協會</t>
  </si>
  <si>
    <t>新北市板橋區長壽會</t>
  </si>
  <si>
    <t>新北市板橋區關懷公益協會</t>
  </si>
  <si>
    <t>新北市板橋區鶴齡服務協會-獅潭社區發展協會交流曁社會福利公益活動</t>
  </si>
  <si>
    <t>新北市板橋文教推展協會辦理「關懷弱勢族群暨社會福利宣導活動」</t>
  </si>
  <si>
    <t>新北市板橋文教推展協會</t>
  </si>
  <si>
    <t>補助林口區東南社區發展協會辦理105年社區發展工作評鑑準備期間事務費</t>
  </si>
  <si>
    <t>補助林口區湖北社區發展協會辦理社區文化特色及發展教育研習活動</t>
  </si>
  <si>
    <t>補助林口區雙林社區發展協會辦理社區文化特色暨自然生態研習</t>
  </si>
  <si>
    <t>新北市林口區婦女關懷社會協會-社會福利宣導暨親職教育研習活動</t>
  </si>
  <si>
    <t>新北市林口區婦女關懷社會協會</t>
  </si>
  <si>
    <t>新北市樂活婦女服務協會-志願服務研習暨社會福利宣導</t>
  </si>
  <si>
    <t>新北市樂觀登山會-戶外實地有毒植物辨別研習及關懷老人活動 　</t>
  </si>
  <si>
    <t>補助樹林區南園社區發展協會辦理105年社區發展工作評鑑準備期間事務費</t>
  </si>
  <si>
    <t>補助樹林區南園社區發展協會辦理市外社區發展工作觀摩活動</t>
  </si>
  <si>
    <t>補助樹林區圳安社區發展協會辦理105年推動社區發展工作觀摩活動</t>
  </si>
  <si>
    <t>補助樹林區山佳社區發展協會辦理市外社區發展工作觀摩活動</t>
  </si>
  <si>
    <t>補助樹林區山佳社區發展協會辦理銀髮族樂活養生運動教學研習</t>
  </si>
  <si>
    <t>補助樹林區彭厝社區發展協會辦理市外社區發展工作觀摩活動</t>
  </si>
  <si>
    <t>補助樹林區復興社區發展協會辦理市外社區發展工作觀摩活動</t>
  </si>
  <si>
    <t>補助樹林區忠孝社區發展協會辦理市外社區發展工作觀摩活動</t>
  </si>
  <si>
    <t>補助樹林區文林社區發展協會辦理105年度市外社區發展工作觀摩活動</t>
  </si>
  <si>
    <t>補助樹林區東山社區發展協會辦理市外社區發展工作觀摩活動</t>
  </si>
  <si>
    <t>補助樹林區樹人社區發展協會辦理市外社區發展工作觀摩活動</t>
  </si>
  <si>
    <t>補助樹林區猐寮社區發展協會辦理105年社區發展工作觀摩活動</t>
  </si>
  <si>
    <t>補助樹林區育英社區發展協會辦理市外社區發展工作觀摩活動</t>
  </si>
  <si>
    <t>補助樹林區西園社區發展協會辦理市外社區發展工作觀摩活動</t>
  </si>
  <si>
    <t>新北市樹林區客屬會-關懷弱勢舞動新北客家音樂歌舞成果展演活動</t>
  </si>
  <si>
    <t>新北市樹林區客屬會</t>
  </si>
  <si>
    <t>新北市民防協進會(三峽民防第一中隊)辦理「105年度社會福利宣導暨防災救護及AED訓練課程活動」</t>
  </si>
  <si>
    <t>新北市民防協進會</t>
  </si>
  <si>
    <t>新北市民防協進會(三重民防第二中隊重陽分隊)辦理「105年度社會福利宣導暨民防觀摩研習活動」</t>
  </si>
  <si>
    <t>補助永和區中興社區發展協會辦理赴南投市永興社區發展協會及竹山鎮延正社區發展協會觀摩研習活動</t>
  </si>
  <si>
    <t>補助永和區仁愛社區發展協會辦理臺南油車社區及大林明華社區訪問觀摩研習活動</t>
  </si>
  <si>
    <t>補助永和區博愛社區發展協會辦理居家愛相昭 和睦舉家興研習活動</t>
  </si>
  <si>
    <t>補助永和區得和社區發展協會辦理105年社區發展工作評鑑準備期間事務費</t>
  </si>
  <si>
    <t>補助永和區得和社區發展協會辦理福利化社區旗艦計畫(第三期)</t>
  </si>
  <si>
    <t>補助永和區得和社區發展協會辦理績優社區參訪</t>
  </si>
  <si>
    <t>補助永和區民樂社區發展協會辦理社區參訪觀摩研習</t>
  </si>
  <si>
    <t>補助永和區民權社區發展協會辦理建立社區照顧關懷據點參訪研習活動</t>
  </si>
  <si>
    <t>補助永和區潭墘社區發展協會辦理社區觀摩參訪研習</t>
  </si>
  <si>
    <t>補助永和區秀朗社區發展協會辦理社區參訪研習營</t>
  </si>
  <si>
    <t>補助新北市永和區敬老護幼協會第5屆婦女大學下學期講師費</t>
  </si>
  <si>
    <t>新北市永和區敬老護幼協會</t>
  </si>
  <si>
    <t>新北市永和區敬老護幼協會-關懷台中市和平區松茂老人關懷據點活動</t>
  </si>
  <si>
    <t>新北市永和區晨操舞蹈協會-推展舞蹈運動暨愛心關懷研習活動</t>
  </si>
  <si>
    <t>新北市永和區晨操舞蹈協會</t>
  </si>
  <si>
    <t>新北市汐止休閒運動推廣協會</t>
  </si>
  <si>
    <t>補助汐止區保長社區發展協會辦理105年優良社區觀摩活動</t>
  </si>
  <si>
    <t>補助汐止區保長社區發展協會辦理105年度暑期兒童書法成長班</t>
  </si>
  <si>
    <t>補助汐止區北忠社區發展協會辦理105年度優良社區觀摩活動</t>
  </si>
  <si>
    <t>補助汐止區北忠社區發展協會辦理18歲青少年游泳活動計畫</t>
  </si>
  <si>
    <t>補助汐止區幸福社區發展協會辦理優良社區觀摩活動</t>
  </si>
  <si>
    <t>補助汐止區忠樟社區發展協會辦理105年模範社區觀摩參訪研習活動</t>
  </si>
  <si>
    <t>補助汐止區橋東社區發展協會辦理105年優良社區觀摩活動</t>
  </si>
  <si>
    <t>補助汐止區湖興社區發展協會辦理105年優良社區觀摩活動</t>
  </si>
  <si>
    <t>補助汐止區秀峰社區發展協會辦理105年優良社區研習會</t>
  </si>
  <si>
    <t>補助汐止區自強社區發展協會辦理優良社區觀摩活動</t>
  </si>
  <si>
    <t>補助汐止區鄉長社區發展協會辦理105年社區發展工作評鑑準備期間事務費</t>
  </si>
  <si>
    <t>補助汐止區鄉長社區發展協會辦理優良社區觀摩活動</t>
  </si>
  <si>
    <t>新北市汐止幸福愛心老人協會-愛心關懷活動</t>
  </si>
  <si>
    <t>新北市汐止幸福愛心老人協會</t>
  </si>
  <si>
    <t>補助泰山區中泰社區發展協會辦理國威社區暨民生社區參訪研習活動</t>
  </si>
  <si>
    <t>補助泰山區同榮社區發展協會辦理105年績優社區參訪研習活動</t>
  </si>
  <si>
    <t>補助泰山區山腳社區發展協會辦理嘉和社區暨上安社區參訪研習活動</t>
  </si>
  <si>
    <t>補助泰山區明志社區發展協會辦理105年社區發展工作評鑑準備期間事務費</t>
  </si>
  <si>
    <t>補助泰山區楓樹社區發展協會辦理105年度社區參訪研習活動</t>
  </si>
  <si>
    <t>補助泰山區義仁社區發展協會辦理雲林楠梓社區暨嘉義新港板頭社區參訪研習活動</t>
  </si>
  <si>
    <t>補助泰山區黎明社區發展協會辦理105年參訪績優社區研習活動</t>
  </si>
  <si>
    <t>補助淡水區坪頂社區發展協會辦理嘉義縣大林鎮明華社區發展協會暨台中市太平區中興社區發展協會研習觀摩暨社會福利宣導活動</t>
  </si>
  <si>
    <t>補助淡水區埤島社區發展協會辦理土風舞教學活動</t>
  </si>
  <si>
    <t>補助淡水區屯山社區發展協會辦理嘉義縣民雄鄉興南社區發展協會暨南投縣竹山鎮延和社區發展協會研習觀摩暨社會福利宣導活動</t>
  </si>
  <si>
    <t>補助淡水區忠山社區發展協會辦理105年社區發展工作評鑑準備期間事務費</t>
  </si>
  <si>
    <t>補助淡水區新民社區發展協會辦理社區參訪交流觀摩活動</t>
  </si>
  <si>
    <t>補助淡水區新興社區發展協會辦理社區發展研習暨社會福利宣導活動</t>
  </si>
  <si>
    <t>補助淡水區民權社區發展協會辦理宜蘭縣礁溪鄉林美社區發展協會暨三星鄉大隱社區發展協會研習觀摩暨社會福利宣導活動</t>
  </si>
  <si>
    <t>補助淡水區民生社區發展協會辦理社區研習觀摩暨社區產業活動</t>
  </si>
  <si>
    <t>補助淡水區竹圍社區發展協會辦理慶端午-親子香包DIY暨社會福利宣導</t>
  </si>
  <si>
    <t>補助淡水區竿蓁林社區發展協會辦理南投縣竹山鎮延和社區發展協會暨彰化縣鹿港鎮南勢社區發展協會研習觀摩暨社會福利宣導活動</t>
  </si>
  <si>
    <t>補助淡水區義山社區發展協會辦理苗栗縣苗栗市嘉盛社區發展協會暨台中市和平區松鶴社區發展協會研習觀摩暨社會福利宣導活動</t>
  </si>
  <si>
    <t>補助淡水區賢孝社區發展協會辦理社區研習觀摩活動</t>
  </si>
  <si>
    <t>新北市淡水區青山長青關懷協會</t>
  </si>
  <si>
    <t>補助深坑區土庫社區發展協會辦理105年社區發展工作評鑑準備期間事務費</t>
  </si>
  <si>
    <t>補助深坑區昇高社區發展協會辦理社區觀摩研習</t>
  </si>
  <si>
    <t>補助深坑區深坑社區發展協會辦理105年溫馨關懷新住民獨居老人歡度中秋節活動</t>
  </si>
  <si>
    <t>補助深坑區深坑社區發展協會辦理社區老人健身太極拳研習班</t>
  </si>
  <si>
    <t>補助深坑區萬順社區發展協會辦理社區觀摩研習活動</t>
  </si>
  <si>
    <t>補助新北市深坑區婦女會辦理「愛擁抱,不擁暴」活動經費</t>
  </si>
  <si>
    <t>新北市深坑區婦女會</t>
  </si>
  <si>
    <t>補助新北市深坑區婦女會辦理女性自我意識覺醒研習活動經費</t>
  </si>
  <si>
    <t>補助新北市深坑區婦女會辦理第5屆下學期婦女大學講師費</t>
  </si>
  <si>
    <t>補助烏來區信賢社區發展協會辦理大家一起過端午傳承與關懷弱勢活動、九九重陽敬老關懷活動及關懷社區弱勢團體歲末圍爐祈福晚會</t>
  </si>
  <si>
    <t>補助烏來區烏來社區發展協會辦理參訪績優社區暨福利社區化、環境與治安的維護、人文及產業發展</t>
  </si>
  <si>
    <t>補助烏來區環山社區發展協會辦理105年度績優社區參訪暨觀摩</t>
  </si>
  <si>
    <t>補助瑞芳區傑魚社區發展協會辦理社區經營研習活動</t>
  </si>
  <si>
    <t>補助瑞芳區吉安社區發展協會辦理健康講座暨社會福利宣導活動</t>
  </si>
  <si>
    <t>補助瑞芳區吉安社區發展協會辦理社區成長研習班</t>
  </si>
  <si>
    <t>補助瑞芳區吉慶社區發展協會辦理土風舞教學、全民防災暨消防體驗及慶祝母親節暨全民重治安防詐騙宣導活動</t>
  </si>
  <si>
    <t>補助瑞芳區濂洞社區發展協會辦理105年度社區經營研習活動</t>
  </si>
  <si>
    <t>補助瑞芳區爪峰社區發展協會辦理105年社區發展工作評鑑準備期間事務費</t>
  </si>
  <si>
    <t>補助瑞芳區爪峰社區發展協會辦理105年社區經營參訪活動</t>
  </si>
  <si>
    <t>補助瑞芳區爪峰社區發展協會辦理聯合旗鑑型計畫</t>
  </si>
  <si>
    <t>補助瑞芳區龍川社區發展協會辦理社區研習觀摩活動</t>
  </si>
  <si>
    <t>補助瑞芳區龍潭社區發展協會辦理105年度社區經營研習活動</t>
  </si>
  <si>
    <t>補助瑞芳區龍興社區發展協會辦理優良社區及人文藝術、社區經營、自然生態觀摩研習活動</t>
  </si>
  <si>
    <t>新北市瑞芳區壽柏福利服務協會-關懷社會文化交流研習暨參訪台電火力發電廠活動</t>
  </si>
  <si>
    <t>新北市瑞芳區壽柏福利服務協會</t>
  </si>
  <si>
    <t>新北市瑞芳區松鶴福利服務協會辦理「關懷老人照顧宣導參訪活動」</t>
  </si>
  <si>
    <t>新北市瑞芳區松鶴福利服務協會</t>
  </si>
  <si>
    <t>新北市瑞芳區身心障礙關懷協會-感冒、流感防治及社會福利宣導活動</t>
  </si>
  <si>
    <t>補助石碇區光明社區發展協會辦理105年社區觀摩研習活動</t>
  </si>
  <si>
    <t>補助石碇區潭邊社區發展協會辦理105年社區觀摩研習活動</t>
  </si>
  <si>
    <t>補助石碇區烏塗社區發展協會辦理聯合旗艦型計畫</t>
  </si>
  <si>
    <t>補助石碇區石碇社區發展協會辦理105年度社區觀摩研習活動</t>
  </si>
  <si>
    <t>補助石門區嵩山社區發展協會辦理105年社區發展工作評鑑準備期間事務費</t>
  </si>
  <si>
    <t>補助石門區茂林社區發展協會辦理境外觀摩研習活動</t>
  </si>
  <si>
    <t>補助石門區草里社區發展協會辦理境外觀摩研習暨核能安全宣導活動</t>
  </si>
  <si>
    <t>新北市石門區老人會</t>
  </si>
  <si>
    <t>新北市立仁愛之家</t>
  </si>
  <si>
    <t>補助新北市簪纓婦女志工協會辦理105年度婦女權益電影欣賞暨座談會</t>
  </si>
  <si>
    <t>新北市簪纓婦女志工協會</t>
  </si>
  <si>
    <t>新北市耆光協會</t>
  </si>
  <si>
    <t>新北市臺南同鄉會-關懷臺南鄉親及社會福利宣導活動</t>
  </si>
  <si>
    <t>補助萬里區北基社區發展協會辦理105年度弱勢服務方案</t>
  </si>
  <si>
    <t>補助萬里區北基社區發展協會辦理105年度北管戲曲研習班</t>
  </si>
  <si>
    <t>補助萬里區北基社區發展協會辦理105年度排舞研習班</t>
  </si>
  <si>
    <t>補助萬里區北基社區發展協會辦理105年度社區幹部及會員觀摩研習活動</t>
  </si>
  <si>
    <t>補助萬里區北基社區發展協會辦理105年端午節包粽子親子教育活動</t>
  </si>
  <si>
    <t>補助萬里區崁腳社區發展協會辦理社區幹部教育訓練活動</t>
  </si>
  <si>
    <t>補助萬里區磺潭社區發展協會辦理社區購置辦公室設備實施計畫-辦公桌</t>
  </si>
  <si>
    <t>補助萬里區萬里社區發展協會辦理105年社區發展工作評鑑準備期間事務費</t>
  </si>
  <si>
    <t>補助萬里區萬里社區發展協會辦理優良社區參加暨志工研習活動</t>
  </si>
  <si>
    <t>補助萬里區萬里社區發展協會辦理端午粽藝大賽暨行動關訪弱勢活動</t>
  </si>
  <si>
    <t>補助萬里區野柳社區發展協會辦理重陽敬老尊賢活動</t>
  </si>
  <si>
    <t>補助萬里區龜吼社區發展協會辦理105年度幹部及會員研習觀摩活動</t>
  </si>
  <si>
    <t>補助蘆洲區中路社區發展協會辦理社區參訪研習</t>
  </si>
  <si>
    <t>補助蘆洲區樹德社區發展協會辦理105年社區發展工作評鑑準備期間事務費</t>
  </si>
  <si>
    <t>補助蘆洲區樹德社區發展協會辦理老人福利社區化研習活動</t>
  </si>
  <si>
    <t>補助蘆洲區水湳社區發展協會辦理社區觀摩研習活動</t>
  </si>
  <si>
    <t>補助蘆洲區長安社區發展協會辦理社區參訪交流研習活動</t>
  </si>
  <si>
    <t>補助蘆洲區集賢社區發展協會辦理瑜珈提斯養成班</t>
  </si>
  <si>
    <t>新北市蘆洲區彰化同鄉會辦理關懷弱勢暨社會福利宣導講習活動</t>
  </si>
  <si>
    <t>新北市蘆洲區彰化同鄉會</t>
  </si>
  <si>
    <t>新北市蘆洲區舞蹈運動協會-「105年度愛之舞研習活動」</t>
  </si>
  <si>
    <t>新北市蘆洲區舞蹈運動協會</t>
  </si>
  <si>
    <t>新北市蘆洲社區關懷服務協會-愛心關懷暨促進自然生態環保發展研習活動</t>
  </si>
  <si>
    <t>新北市警察之友會(中和第二辦事處員山警友站)-關懷弱勢族群暨居家安全宣導研習活動</t>
  </si>
  <si>
    <t>新北市警察之友會(中和第二辦事處國光警友站)辦理「交通安全暨社會福利宣導活動」</t>
  </si>
  <si>
    <t>補助貢寮區貢寮社區發展協會辦理105年度參訪核四發電廠暨外縣市優良社區研習觀摩活動</t>
  </si>
  <si>
    <t>補助貢寮區貢寮社區發展協會辦理105年社區發展工作評鑑準備期間事務費</t>
  </si>
  <si>
    <t>補助金山區兩西社區發展協會辦理參訪績優福利研習教育活動</t>
  </si>
  <si>
    <t>補助金山區六三社區發展協會辦理深耕農村再生,活化社區,優良社區參訪暨社會福利宣導活動</t>
  </si>
  <si>
    <t>補助金山區清泉社區發展協會辦理105年參訪績優福利社區研習教育活動</t>
  </si>
  <si>
    <t>補助金山區磺港社區發展協會辦理優良社區觀摩活動</t>
  </si>
  <si>
    <t>補助金山區美田社區發展協會辦理優良社區觀摩活動</t>
  </si>
  <si>
    <t>補助金山區金包里社區發展協會辦理105年社區發展工作評鑑準備期間事務費</t>
  </si>
  <si>
    <t>補助金山區金包里社區發展協會辦理105年社區觀摩學習交流研習活動</t>
  </si>
  <si>
    <t>補助金山區金包里社區發展協會辦理105年關懷老人和獨居老人暨社會福利宣導活動</t>
  </si>
  <si>
    <t>新北市金山區老人會-參訪三重區老人會會務交流暨老人安養慰問關懷活動</t>
  </si>
  <si>
    <t>新北市金山區老人會</t>
  </si>
  <si>
    <t>新北市金山地區農會</t>
  </si>
  <si>
    <t>新北市長青會</t>
  </si>
  <si>
    <t>新北市陽光休閒活動推廣協會-關懷弱勢暨社會福利宣導活動</t>
  </si>
  <si>
    <t>新北市陽光休閒活動推廣協會</t>
  </si>
  <si>
    <t>補助雙溪區上林社區社區發展協會辦理105年度成長學習活動-巧手拼布班、瑜珈養生班、大鼓班、有氧運動班</t>
  </si>
  <si>
    <t>補助雙溪區平林社區發展協會辦理105年體認外縣市優良社區經營研習活動</t>
  </si>
  <si>
    <t>補助雙溪區泰平社區發展協會辦理105年社區發展工作評鑑準備期間事務費</t>
  </si>
  <si>
    <t>補助雙溪區雙溪社區發展協會辦理教育訓練暨社區居民研習活動</t>
  </si>
  <si>
    <t>補助雙溪區魚行社區發展協會辦理105年市外績優社區觀摩活動</t>
  </si>
  <si>
    <t>新北市青山綠水生態保育發展協會</t>
  </si>
  <si>
    <t>新北市香木長壽會-關懷弱勢團體暨老人宣導活動</t>
  </si>
  <si>
    <t>新北市香木長壽會</t>
  </si>
  <si>
    <t>補助鶯歌區北鶯社區發展協會辦理105年度春季班國際舞舞蹈媽媽班</t>
  </si>
  <si>
    <t>補助鶯歌區北鶯社區發展協會辦理105年度春季班運動有氧韻律舞蹈媽媽班</t>
  </si>
  <si>
    <t>補助鶯歌區北鶯社區發展協會辦理105年社區發展工作評鑑準備期間事務費</t>
  </si>
  <si>
    <t>補助鶯歌區建德社區發展協會辦理老人及婦女唱歌班研習活動</t>
  </si>
  <si>
    <t>補助鶯歌區東鶯社區發展協會辦理優良社區參訪交流活動</t>
  </si>
  <si>
    <t>補助鶯歌區東鶯社區發展協會辦理老人歌唱班</t>
  </si>
  <si>
    <t>補助鶯歌區永吉社區發展協會辦理文化觀摩交流研習活動</t>
  </si>
  <si>
    <t>補助鶯歌區永吉社區發展協會辦理日文研習課程班</t>
  </si>
  <si>
    <t>補助鶯歌區永吉社區發展協會辦理社區志工婦女體能訓練研習課程</t>
  </si>
  <si>
    <t>補助鶯歌區永吉社區發展協會辦理老人婦女歌唱班研習活動</t>
  </si>
  <si>
    <t>補助鶯歌區永吉社區發展協會辦理老人與婦女健康講座暨社區婦女舞蹈研習成果發表活動</t>
  </si>
  <si>
    <t>補助鶯歌區永昌社區發展協會辦理105年度社區婦女蝶谷巴特研習活動</t>
  </si>
  <si>
    <t>補助鶯歌區永昌社區發展協會辦理105年度老人及婦女歌唱研習活動</t>
  </si>
  <si>
    <t>補助鶯歌區永昌社區發展協會辦理105年度銀髮族太鼓研習活動</t>
  </si>
  <si>
    <t>補助鶯歌區永昌社區發展協會辦理105年關懷弱勢家庭端午送愛</t>
  </si>
  <si>
    <t>補助鶯歌區湖山社區發展協會辦理社區參訪交流</t>
  </si>
  <si>
    <t>補助鶯歌區湖山社區發展協會辦理社區老人與婦女社交舞研習班</t>
  </si>
  <si>
    <t>補助鶯歌區湖山社區發展協會辦理老人與婦女歌唱研習班</t>
  </si>
  <si>
    <t>補助鶯歌區靖山社區發展協會辦理105年社區發展參訪觀摩學習活動</t>
  </si>
  <si>
    <t>補助鶯歌區鳳福社區發展協會辦理社區參訪交流</t>
  </si>
  <si>
    <t>補助鶯歌區鳳鳴社區發展協會辦理「社區婦女福利宣導暨社區婦女舞蹈研習成果發表活動」</t>
  </si>
  <si>
    <t>補助鶯歌區鳳鳴社區發展協會辦理社區交流參訪活動</t>
  </si>
  <si>
    <t>補助新北市鶯歌區社區發展協會辦理第5屆婦女大學下學期講師費</t>
  </si>
  <si>
    <t>新北市鶯歌區工商婦女公益推展協會辦理關懷弱勢關懷新住民暨社會福利宣導活動</t>
  </si>
  <si>
    <t>新北市鶯歌區工商婦女公益推展協會</t>
  </si>
  <si>
    <t>補助新北市鶯歌婦女志工推廣協會辦理新北市105年度志工特殊訓練</t>
  </si>
  <si>
    <t>新北市鶯歌婦女志工推廣協會</t>
  </si>
  <si>
    <t>社團法人中華民國天元慈善功德會</t>
  </si>
  <si>
    <t>補助社團法人中華造型藝術學會第5屆婦女大學下學期講師費</t>
  </si>
  <si>
    <t>社團法人中華造型藝術學會</t>
  </si>
  <si>
    <t>補助社團法人新北市一竹慈善會辦理「105年度志工特殊訓練」</t>
  </si>
  <si>
    <t>社團法人新北市一竹慈善會</t>
  </si>
  <si>
    <t>補助社團法人新北市志願服務協會辦理新北市105年度志工基礎訓練</t>
  </si>
  <si>
    <t>社團法人新北市志願服務協會</t>
  </si>
  <si>
    <t>補助新北市新店紳士協會辦理申請志工背心</t>
  </si>
  <si>
    <t>社團法人新北市新店紳士協會</t>
  </si>
  <si>
    <t>新北市板橋區陽光慈善推廣協會-社會福利政策宣導活動</t>
  </si>
  <si>
    <t>社團法人新北市板橋區陽光慈善推廣協會</t>
  </si>
  <si>
    <t>新北市生活育樂教育推廣協會辦理送愛心暨自然生態研習活動</t>
  </si>
  <si>
    <t>社團法人新北市生活育樂教育推廣協會</t>
  </si>
  <si>
    <t>社團法人新北市警民治安協會板橋溪福分會-辦理社會治安防搶防詐騙活動</t>
  </si>
  <si>
    <t>社團法人新北市警民治安協會</t>
  </si>
  <si>
    <t>台北縣新莊市太極氣功運動推廣協會辦理社會福利宣導暨太極氣功養生抗老研習會活動</t>
  </si>
  <si>
    <t>臺北縣新莊市太極氣功運動推廣協會</t>
  </si>
  <si>
    <t>臺北縣板橋市全民運動好生活協會-關懷弱勢團體暨運動傷害預防研習活動</t>
  </si>
  <si>
    <t>臺北縣板橋市全民運動好生活協會</t>
  </si>
  <si>
    <t>財團法人台北市立心慈善基金會</t>
  </si>
  <si>
    <t>財團法人台灣基督長老教會雙連教會</t>
  </si>
  <si>
    <t>撥付本府委託財團法人基督教芥菜種會辦理培心家園安置中心寢室地板修繕工作</t>
  </si>
  <si>
    <t>財團法人基督教芥菜種會</t>
  </si>
  <si>
    <t>財團法人天主教聖言會</t>
  </si>
  <si>
    <t>財團法人慈暉文教基金會</t>
  </si>
  <si>
    <t>新北市公益彩券盈餘分配基金</t>
  </si>
  <si>
    <t>財團法人第一社會福利基金會附設新北市私立中和發展中心</t>
  </si>
  <si>
    <t>財團法人第一社會福利基金會附設新北市私立中和發展中心-辦理「105年度身心障礙者親子休閒活動計畫」</t>
  </si>
  <si>
    <t>財團法人惠光導盲犬教育基金會</t>
  </si>
  <si>
    <t>財團法人惠光導盲犬教育基金會-辦理「2016年國際導盲犬宣導月-有愛無礙打造無障礙家園活動」</t>
  </si>
  <si>
    <t>財團法人基督教芥菜種會辦理培心家園安置中心「105年度方案活動計畫」-第一季</t>
  </si>
  <si>
    <t>財團法人基督教芥菜種會辦理「愛心草地野餐派對」</t>
  </si>
  <si>
    <t>財團法人台北市樹仁社會福利基金會</t>
  </si>
  <si>
    <t>財團法人台北市樹仁社會福利基金會-辦理淡水漁人碼頭公益空間-生命之美樂活町-105年第一季核銷</t>
  </si>
  <si>
    <t>財團法人千代文教基金會</t>
  </si>
  <si>
    <t>補助財團法人千代文教基金會辦理「展望未來重視品格」</t>
  </si>
  <si>
    <t>財團法人中華民國唐氏症基金會</t>
  </si>
  <si>
    <t>財團法人中華民國唐氏症基金會-辦理「寸草春暉.感恩母親-2016慶祝母親節感恩活動」</t>
  </si>
  <si>
    <t>社團法人新北市身心障礙者弘德協會</t>
  </si>
  <si>
    <t>社團法人新北市身心障礙者弘德協會-辦理「105年度身心障礙者-社會福利講座」活動</t>
  </si>
  <si>
    <t>社團法人新北市視障愛心協會</t>
  </si>
  <si>
    <t>社團法人視障愛心協會-辦理「點亮盲人的生涯服務計劃」</t>
  </si>
  <si>
    <t>社團法人新北市聾啞福利協進會</t>
  </si>
  <si>
    <t>新北市聾啞福利協進會-辦理「2016新北市聽障者模家庭表揚活動」</t>
  </si>
  <si>
    <t>社團法人新北市新店區喜樂心靈關懷協會</t>
  </si>
  <si>
    <t>補助社團法人新北市新店區喜樂心靈關懷協會辦理「105年度喜樂成長團體營」</t>
  </si>
  <si>
    <t>社團法人新北市大愛關懷協會</t>
  </si>
  <si>
    <t>委託社團法人新北市大愛關懷協會辦理特殊境遇家庭追蹤輔導方案訪視費用</t>
  </si>
  <si>
    <t>委託社團法人新北市大愛關懷協會辦理105年4月特殊境遇家庭追蹤輔導方案訪視費用</t>
  </si>
  <si>
    <t>委託社團法人新北市大愛關懷協會辦理105年3月特殊境遇家庭追蹤輔導方案訪視費用</t>
  </si>
  <si>
    <t>委託社團法人新北市大愛關懷協會辦理105年2月特殊境遇家庭追蹤輔導方案訪視費用</t>
  </si>
  <si>
    <t>委託社團法人新北市大愛關懷協會辦理105年1月特殊境遇家庭追蹤輔導方案訪視費用</t>
  </si>
  <si>
    <t>社團法人新北市土城區身障自立協會</t>
  </si>
  <si>
    <t>新北市土城區身障自立協會-辦理「發揚我國固有傳統文化習俗五月五慶端午」</t>
  </si>
  <si>
    <t>補助新北市萬里區北基社區發展協會辦理105年新住民關懷服務站</t>
  </si>
  <si>
    <t>補助新北市瑞芳區爪峰社區發展協會辦理105年新住民家庭關懷服務站</t>
  </si>
  <si>
    <t>補助新北市樹林區彭厝社區發展協會辦理105年新住民家庭關懷服務站</t>
  </si>
  <si>
    <t>補助新北市樹林區山佳社區發展協會辦理105年新住民家庭關懷服務站</t>
  </si>
  <si>
    <t>板橋區三民社區發展協會--辦理第5屆樂活大學下學期講師鐘點費及業務費</t>
  </si>
  <si>
    <t>補助板橋區雙新社區發展協會辦理105年度新住民關懷服務站</t>
  </si>
  <si>
    <t>補助新北市板橋區龍興社區發展協會辦理105年度新住民家庭關懷服務站</t>
  </si>
  <si>
    <t>補助新北市板橋區中山社區發展協會辦理105年新住民家庭關懷服務站</t>
  </si>
  <si>
    <t>新北市新莊青少年關懷協會</t>
  </si>
  <si>
    <t>新北市崇慧文化教育發展協會</t>
  </si>
  <si>
    <t>補助社團法人新北市崇慧文化教育發展協會辦理攜手向前走、幸福迎向我-新住民在地文化戶外研習</t>
  </si>
  <si>
    <t>補助新北市土城區裕生社區發展協會辦理「多元文化交流-新住民親子活動」</t>
  </si>
  <si>
    <t>補助新北市土城區裕生社區發展協會辦理105年度新住民家庭關懷站</t>
  </si>
  <si>
    <t>中華民國腦性麻痺協會</t>
  </si>
  <si>
    <t>中華民國腦性麻痺協會-身心障礙家庭自然生態體驗營</t>
  </si>
  <si>
    <t>中華民國兒童課後照顧輔導協會辦理「105年度關懷弱勢孩童課後生活暨社會福利宣導活動」</t>
  </si>
  <si>
    <t>至105年6月止</t>
  </si>
  <si>
    <t>單位：千元</t>
  </si>
  <si>
    <t>工作計畫
科目名稱</t>
  </si>
  <si>
    <t>補助事項或用途</t>
  </si>
  <si>
    <t>主辦機關</t>
  </si>
  <si>
    <t>累計撥付金額</t>
  </si>
  <si>
    <t>處理方式
(如未涉及採購則毋須填列，如採公開招標，請填列得標廠商)</t>
  </si>
  <si>
    <t>是否為除外規定
之民間團體</t>
  </si>
  <si>
    <t>是</t>
  </si>
  <si>
    <t>否</t>
  </si>
  <si>
    <r>
      <t>補助對象</t>
    </r>
  </si>
  <si>
    <t>新北市政府社會局及所屬105年度對民間團體補(捐)助經費明細表</t>
  </si>
  <si>
    <t>社政業務</t>
  </si>
  <si>
    <t>社區發展</t>
  </si>
  <si>
    <t>身心障礙福利</t>
  </si>
  <si>
    <t>兒童少年福利</t>
  </si>
  <si>
    <t>婦女福利</t>
  </si>
  <si>
    <t>業務管理</t>
  </si>
  <si>
    <t>中華民國新女性聯合會</t>
  </si>
  <si>
    <t>新北市政府家庭暴力暨性侵害防治中心</t>
  </si>
  <si>
    <t>V</t>
  </si>
  <si>
    <t>有</t>
  </si>
  <si>
    <t>八里療養院</t>
  </si>
  <si>
    <t>映晟社會工作師事務所</t>
  </si>
  <si>
    <t>社團法人台灣家庭暴力暨性犯罪處遇協會</t>
  </si>
  <si>
    <t>財團法人中華民國兒童福利聯盟文教基金會</t>
  </si>
  <si>
    <t>財團法人勵馨社會福利事業基金會</t>
  </si>
  <si>
    <t>財團法人台北基督教女青年會</t>
  </si>
  <si>
    <t>財團法人台北市基督教勵友中心</t>
  </si>
  <si>
    <t>財團法人台灣世界展望會北區辦事處</t>
  </si>
  <si>
    <t>財團法人台灣兒童暨家庭扶助基金會新北市分事務所</t>
  </si>
  <si>
    <t>財團法人天主教善牧社會福利基金會</t>
  </si>
  <si>
    <t>財團法人天主教聖母聖心會</t>
  </si>
  <si>
    <t>臺中金園大旅社</t>
  </si>
  <si>
    <t>仲信大飯店</t>
  </si>
  <si>
    <t>合       計</t>
  </si>
  <si>
    <t>中華民國兒童課後照顧輔導協會</t>
  </si>
  <si>
    <t>新北市三峽區婦女會</t>
  </si>
  <si>
    <t>新北市三峽區後備憲兵荷松協會</t>
  </si>
  <si>
    <t>新北市健康育樂推廣協會</t>
  </si>
  <si>
    <t>新北市南海登山健行協會</t>
  </si>
  <si>
    <t>新北市國際舞蹈發展協會</t>
  </si>
  <si>
    <t>新北市土城區群力關懷弱勢協會</t>
  </si>
  <si>
    <t>新北市土城環保協會</t>
  </si>
  <si>
    <t>新北市土城藝術推廣協會</t>
  </si>
  <si>
    <t>新北市客屬文化協會</t>
  </si>
  <si>
    <t>新北市廣福藝文推廣協會</t>
  </si>
  <si>
    <t>新北市德恩關懷協會</t>
  </si>
  <si>
    <t>新北市新店區長壽會</t>
  </si>
  <si>
    <t>新北市新莊區關懷大自然推廣協會</t>
  </si>
  <si>
    <t>新北市李派太極拳運動推展協會</t>
  </si>
  <si>
    <t>新北市板橋區社交舞蹈協會</t>
  </si>
  <si>
    <t>新北市板橋區鶴齡服務協會</t>
  </si>
  <si>
    <t>新北市樂活婦女服務協會</t>
  </si>
  <si>
    <t>新北市樂觀登山會</t>
  </si>
  <si>
    <t>新北市樹林老人會</t>
  </si>
  <si>
    <t>新北市永和區婦女志工會</t>
  </si>
  <si>
    <t>新北市永和區婦女會</t>
  </si>
  <si>
    <t>新北市淡水愛鄉協會</t>
  </si>
  <si>
    <t>新北市瑞芳區身心障礙關懷協會</t>
  </si>
  <si>
    <t>新北市臺南同鄉會</t>
  </si>
  <si>
    <t>新北市蘆洲社區關懷服務協會</t>
  </si>
  <si>
    <t>新北市警察之友會</t>
  </si>
  <si>
    <t>補助新北市三峽區婦女會辦理松年大學18屆下學期講師鐘點費</t>
  </si>
  <si>
    <t>補助新北市三重區正義社區發展協會辦理松年大學18屆下學期講師鐘點費</t>
  </si>
  <si>
    <t>補助新北市三重區鶴齡協會辦理松年大學18屆下學期講師鐘點費</t>
  </si>
  <si>
    <t>補助新北市中和區大秀山社區發展協會辦理松年大學18屆下學期講師鐘點費</t>
  </si>
  <si>
    <t>補助新北市中和區尖山腳社區發展協會辦理松年大學18屆下學期講師鐘點費</t>
  </si>
  <si>
    <t>補助新北市中和區山北社區發展協會辦理松年大學18屆下學期講師鐘點費</t>
  </si>
  <si>
    <t>補助新北市中和區莒西社區發展協會辦理松年大學18屆下學期講師鐘點費</t>
  </si>
  <si>
    <t>補助新北市中和區新故鄉協進會辦理松年大學18屆下學期講師鐘點費</t>
  </si>
  <si>
    <t>補助新北市中和區關懷社會發展協會辦理松年大學18屆下學期講師鐘點費</t>
  </si>
  <si>
    <t>補助新北市六堆客家文化協會辦理松年大學18屆下學期講師鐘點費</t>
  </si>
  <si>
    <t>補助新北市國際舞蹈發展協會辦理松年大學18屆下學期講師鐘點費</t>
  </si>
  <si>
    <t>補助新北市土城區埤塘社區發展協會辦理松年大學18屆下學期講師鐘點費</t>
  </si>
  <si>
    <t>補助新北市婦女文化推廣協會辦理松年大學18屆下學期講師鐘點費</t>
  </si>
  <si>
    <t>補助新北市婦女福利服務協進會辦理松年大學18屆下學期講師鐘點費</t>
  </si>
  <si>
    <t>補助新北市新店區下城社區發展協會辦理松年大學18屆下學期講師鐘點費</t>
  </si>
  <si>
    <t>補助新北市新店區大鵬忠孝社區發展協會辦理松年大學18屆下學期講師鐘點費</t>
  </si>
  <si>
    <t>補助新北市板橋區全民進修學習發展協會辦理松年大學18屆下學期講師鐘點費</t>
  </si>
  <si>
    <t>補助新北市板橋區松江社區發展協會辦理松年大學18屆下學期講師鐘點費</t>
  </si>
  <si>
    <t>補助板橋區三民社區發展協會辦理松年大學18屆下學期講師鐘點費</t>
  </si>
  <si>
    <t>補助板橋區松嵐社區發展協會辦理松年大學18屆下學期講師鐘點費</t>
  </si>
  <si>
    <t>補助新北市板橋區勤學會辦理松年大學18屆下學期講師鐘點費</t>
  </si>
  <si>
    <t>補助新北市板橋區家庭關懷協會辦理松年大學18屆下學期講師鐘點費</t>
  </si>
  <si>
    <t>補助新北市板橋區康福運動推展協會辦理松年大學18屆下學期講師鐘點費</t>
  </si>
  <si>
    <t>補助新北市板橋區老人會辦理松年大學18屆下學期講師鐘點費</t>
  </si>
  <si>
    <t>補助新北市板橋區耆光協會辦理松年大學18屆下學期講師鐘點費</t>
  </si>
  <si>
    <t>補助新北市板橋區象棋協會辦理松年大學18屆下學期講師鐘點費</t>
  </si>
  <si>
    <t>補助新北市板橋區長壽會辦理松年大學18屆下學期講師鐘點費</t>
  </si>
  <si>
    <t>補助新北市板橋區關懷公益協會辦理松年大學18屆下學期講師鐘點費</t>
  </si>
  <si>
    <t>補助新北市樹林老人會辦理松年大學18屆下學期講師鐘點費</t>
  </si>
  <si>
    <t>補助新北市永和區博愛社區發展協會辦理松年大學18屆下學期講師鐘點費</t>
  </si>
  <si>
    <t>補助新北市永和區婦女志工會辦理松年大學18屆下學期講師鐘點費</t>
  </si>
  <si>
    <t>補助新北市永和區婦女會辦理松年大學18屆下學期講師鐘點費</t>
  </si>
  <si>
    <t>補助新北市永和區敬老護幼協會辦理松年大學18屆下學期講師鐘點費</t>
  </si>
  <si>
    <t>補助新北市汐止休閒運動推廣協會辦理松年大學18屆下學期講師鐘點費</t>
  </si>
  <si>
    <t>補助新北市淡水區青山長青關懷協會辦理松年大學18屆下學期講師鐘點費</t>
  </si>
  <si>
    <t>補助新北市淡水愛鄉協會辦理松年大學18屆下學期講師鐘點費</t>
  </si>
  <si>
    <t>補助新北市深坑區婦女會辦理松年大學18屆下學期講師鐘點費</t>
  </si>
  <si>
    <t>補助新北市石門區老人會辦理松年大學18屆下學期講師鐘點費</t>
  </si>
  <si>
    <t>補助新北市仁愛之家辦理松年大學18屆下學期講師鐘點費</t>
  </si>
  <si>
    <t>補助新北市耆光協會辦理松年大學18屆下學期講師鐘點費</t>
  </si>
  <si>
    <t>補助新北市金山地區農會辦理松年大學18屆下學期講師鐘點費</t>
  </si>
  <si>
    <t>補助新北市長青會辦理松年大學18屆下學期講師鐘點費</t>
  </si>
  <si>
    <t>補助新北市深坑社區發展協會辦理105年度新住民家庭關懷站</t>
  </si>
  <si>
    <t>補助板橋區板新社區發展協會辦理購置行政設施設備</t>
  </si>
  <si>
    <t>補助新北市樹林區博愛社區發展協會辦理市外社區發展工作觀摩活動</t>
  </si>
  <si>
    <t>補助新北市樹林區東園社區發展協會辦理105年社區成長學習活動(手工皂研習班)</t>
  </si>
  <si>
    <t>補助新北市樹林區東園社區發展協會辦理105年社區成長學習活動(民俗禮儀班)</t>
  </si>
  <si>
    <t>補助新北市樹林區東園社區發展協會辦理市外社區發展工作觀摩活動</t>
  </si>
  <si>
    <t>補助新北市淡水區竹圍社區發展協會辦理松年大學18屆下學期講師鐘點費</t>
  </si>
  <si>
    <t>補助萬里區野柳社區發展協會辦理中秋佳節慶團圓暨關懷獨居老人、單親家庭、身心障礙者及親子活動</t>
  </si>
  <si>
    <t>補助萬里區磺潭社區發展協會辦理社區購置辦公室設備實施計畫</t>
  </si>
  <si>
    <t>補助雙溪區平林社區發展協會辦理105年度購置銀髮俱樂部</t>
  </si>
  <si>
    <t>補助新北市青山綠水生態保育發展協會辦理松年大學18屆下學期講師鐘點費</t>
  </si>
  <si>
    <t>補助社團法人中華民國天元慈善功德會辦理松年大學18屆下學期講師鐘點費</t>
  </si>
  <si>
    <t>補助財團法人台北市立心慈善基金會(新北市三重溪美公共托老中心)辦理松年大學18屆下學期講師鐘點費</t>
  </si>
  <si>
    <t>補助財團法人臺灣長老教會雙連教會辦理松年大學18屆下學期講師鐘點費</t>
  </si>
  <si>
    <t>補助財團法人天主教聖言會辦理松年大學18屆下學期講師鐘點費</t>
  </si>
  <si>
    <t>補助財團法人慈暉文教基金會辦理松年大學18屆下學期講師鐘點費</t>
  </si>
  <si>
    <t>辦理家暴、性侵害及目睹兒少個案追蹤輔導-1月份專業服務費方案管理費</t>
  </si>
  <si>
    <t>辦理家暴、性侵害及目睹兒少個案追蹤輔導-3月份專業服務費及方案管理費</t>
  </si>
  <si>
    <t>辦理家暴、性侵害及目睹兒少個案追蹤輔導-4月份專業服務費及方案管理費</t>
  </si>
  <si>
    <t>辦理家暴、性侵害及目睹兒少個案追蹤輔導-5月份方案管理費</t>
  </si>
  <si>
    <t>辦理家暴追蹤輔導-2月份方案管理費</t>
  </si>
  <si>
    <t>辦理性侵害加害人處遇及相關補助事項費用-1-3月份</t>
  </si>
  <si>
    <t>辦理性侵害加害人處遇計畫1-3月份</t>
  </si>
  <si>
    <t>辦理家暴個案追蹤輔導-1月份專業服務費</t>
  </si>
  <si>
    <t>辦理家暴個案追蹤輔導-2月份專業服務費</t>
  </si>
  <si>
    <t>辦理家暴個案追蹤輔導-3月份專業服務費</t>
  </si>
  <si>
    <t>辦理家暴個案追蹤輔導-5月份專業服務費</t>
  </si>
  <si>
    <t>辦理家暴親密關係個案後續追蹤輔導(初篩)-1月份專業服務費及方案管理費</t>
  </si>
  <si>
    <t>辦理家暴親密關係個案後續追蹤輔導(初篩)-2月份專業服務費及方案管理費</t>
  </si>
  <si>
    <t>辦理家暴親密關係個案後續追蹤輔導(初篩)-3月份方案管理費</t>
  </si>
  <si>
    <t>辦理家暴親密關係個案後續追蹤輔導(初篩)-4月份專業服務費及方案管理費</t>
  </si>
  <si>
    <t>辦理家暴親密關係個案後續追蹤輔導(初篩)-5月份專業服務費</t>
  </si>
  <si>
    <t>未成年子女監督會面場所費用-5月份人事費</t>
  </si>
  <si>
    <t>補助民間機構辦理家庭暴力個案未成年子女監督會面場所費用-1-3月份方案費</t>
  </si>
  <si>
    <t>補助民間機構辦理家庭暴力個案未成年子女監督會面場所費用-1月份專業服務費及人事費</t>
  </si>
  <si>
    <t>補助民間機構辦理家庭暴力個案未成年子女監督會面場所費用-2月份人事費</t>
  </si>
  <si>
    <t>補助民間機構辦理家庭暴力個案未成年子女監督會面場所費用-4月份專業服務費及人事費</t>
  </si>
  <si>
    <t>辦理性侵害加害人處遇及相關補助事項費用-處遇人員費用-身心治療或輔導教育-1-3月份</t>
  </si>
  <si>
    <t>辦理兒少保護個案家庭處遇服務方案-1月份專業服務費</t>
  </si>
  <si>
    <t>辦理兒少保護個案家庭處遇服務方案-2月份人事費</t>
  </si>
  <si>
    <t>辦理兒少保護個案家庭處遇服務方案-4月份專業服務費</t>
  </si>
  <si>
    <t>辦理兒少保護個案家庭處遇服務方案-5月份人事服務費</t>
  </si>
  <si>
    <t>辦理兒少保護個案家庭處遇服務方案-第1期方案服務費用</t>
  </si>
  <si>
    <t>辦理婦幼庇護安置服務方案費用-4月份方案費</t>
  </si>
  <si>
    <t>辦理家暴、性侵害案件及其子女庇護安置費用-1-2月份方案管理費</t>
  </si>
  <si>
    <t>辦理家暴、性侵害案件及其子女庇護安置費用-1月份專業服務費及安置費用</t>
  </si>
  <si>
    <t>辦理家暴、性侵害案件及其子女庇護安置費用-3月份安置費專業服務費</t>
  </si>
  <si>
    <t>辦理家暴、性侵害案件及其子女庇護安置費用-5月份專業服務費安置費用</t>
  </si>
  <si>
    <t>辦理兒少性交易個案返家追蹤輔導費用-1月份專業服務費及個案處遇交通費</t>
  </si>
  <si>
    <t>辦理兒少性交易個案返家追蹤輔導費用-2月份專業服務費及個案處遇交通費</t>
  </si>
  <si>
    <t>辦理兒少性交易個案返家追蹤輔導費用-3月份專業服務費、個案處遇交通費、行政管理費及方案管理費</t>
  </si>
  <si>
    <t>辦理兒少性交易個案返家追蹤輔導費用-4月份專業服務費及個案處遇交通費</t>
  </si>
  <si>
    <t>進駐新北地方法院辦理家暴及性侵害被害人服務處委託方案-1-2月份專業服務費及方案費</t>
  </si>
  <si>
    <t>進駐新北地方法院辦理家暴及性侵害被害人服務處委託方案-1-4月份專業服務費、方案費及行政管理費</t>
  </si>
  <si>
    <t>辦理家暴、性侵害、目睹兒少個案追蹤輔導-1月份專業服務費</t>
  </si>
  <si>
    <t>辦理家暴、性侵害、目睹兒少個案追蹤輔導-3月份專業服務費</t>
  </si>
  <si>
    <t>辦理家暴、性侵害及目睹兒少個案追蹤輔導-4月份專業服務費</t>
  </si>
  <si>
    <t>辦理家暴個案追蹤輔導-2月份專業服務費</t>
  </si>
  <si>
    <t>辦理家暴個案追蹤輔導-5月份專業服務費</t>
  </si>
  <si>
    <t>補助民間機構設置性交易緊急短期收容中心及個案追蹤輔導費用-105年1月份專業服務費、行政管理費及方案管理費</t>
  </si>
  <si>
    <t>補助民間機構設置性交易緊急短期收容中心及個案追蹤輔導費用-105年2月份方案管理費</t>
  </si>
  <si>
    <t>辦理兒少保護個案家庭處遇服務方案-105年第1期專業服務費、行政管理費及方案管理費</t>
  </si>
  <si>
    <t>辦理兒少保護個案家庭處遇服務方案-1月份專業服務人事費</t>
  </si>
  <si>
    <t>辦理兒少保護個案家庭處遇服務方案-2月份方案管理費人事費</t>
  </si>
  <si>
    <t>辦理兒少保護個案家庭處遇服務方案-4月份專業服務費</t>
  </si>
  <si>
    <t>辦理兒少保護個案家庭處遇服務方案-5月份人事費</t>
  </si>
  <si>
    <t>辦理兒少保護個案家庭處遇追蹤輔導服務方案-1月份專業人員服務費</t>
  </si>
  <si>
    <t>辦理兒少保護個案家庭處遇追蹤輔導服務方案-2月份專業人員服務費</t>
  </si>
  <si>
    <t>辦理兒少保護個案家庭處遇追蹤輔導服務方案-3月份專業人員服務費、行政管理費及方案管理費</t>
  </si>
  <si>
    <t>辦理兒少保護個案家庭處遇追蹤輔導服務方案-4月份專業人員服務費、行政管理費及方案管理費</t>
  </si>
  <si>
    <t>辦理兒少保護個案家庭處遇追蹤輔導服務方案-5月份專業人員服務費</t>
  </si>
  <si>
    <t>目睹家庭暴力兒童少年輔導服務方案-105年1月至 3月核銷</t>
  </si>
  <si>
    <t>辦理婦幼庇護安置費用-105年4月份方案管理費</t>
  </si>
  <si>
    <t>辦理家暴及性侵害案件及其子女庇護安置費用-1-3月份安置費用</t>
  </si>
  <si>
    <t>辦理家暴及性侵害案件及其子女庇護安置費用-105年1月份專業服務費、安置費用及方案管理費</t>
  </si>
  <si>
    <t>辦理家暴及性侵害案件及其子女庇護安置費用-105年2月份方案管理費</t>
  </si>
  <si>
    <t>辦理家暴及性侵害案件及其子女庇護安置費用-105年3月份專業服務費、安置費用及方案管理費</t>
  </si>
  <si>
    <t>辦理家暴及性侵害案件及其子女庇護安置費用-105年5月份方案管理費</t>
  </si>
  <si>
    <t>辦理家暴、性侵害案件及其子女庇護安置費用</t>
  </si>
  <si>
    <t>辦理家暴、性侵害案件及其子女庇護安置費用1月市民雷00</t>
  </si>
  <si>
    <t>辦理兒少保護個案家庭處遇服務方案家長親職教育-1月份人事費</t>
  </si>
  <si>
    <t>辦理兒少保護個案家庭處遇服務方案家長親職教育-2月份人事費</t>
  </si>
  <si>
    <t>辦理兒少保護個案家庭處遇服務方案家長親職教育-4月份人事費</t>
  </si>
  <si>
    <t>辦理兒少保護個案家庭處遇服務方案家長親職教育-5月份人事費</t>
  </si>
  <si>
    <t>辦理兒少保護個案家庭處遇服務方案家長親職教育-第1期方案服務費</t>
  </si>
  <si>
    <t>辦理性侵害加害人處遇及相關補助事項費用-處遇人員費用-身心治療或輔導教育-1-3月份</t>
  </si>
  <si>
    <t>新北市客屬文化協會-2016年客家文化尋根</t>
  </si>
  <si>
    <t>補助新店區下城社區發展協會辦理社區研習班</t>
  </si>
  <si>
    <t>補助新北市新莊青少年關懷協會辦理「2016寒假新莊盃三對三籃球賽暨犯罪預防宣導活動</t>
  </si>
  <si>
    <t>拾慧心理治療所林o鴻</t>
  </si>
  <si>
    <t>醫療財團法人徐o智先生醫藥基金會亞東紀念醫院</t>
  </si>
  <si>
    <t>新北市板橋區社交舞蹈協會-舞蹈交流暨關懷弱勢活動</t>
  </si>
  <si>
    <t>台北縣中和市鄉土文教關懷協會</t>
  </si>
  <si>
    <t>台北縣中和市鄉土文教關懷協會-鄉土人文觀摩暨關懷弱勢活動</t>
  </si>
  <si>
    <r>
      <t>補助鶯歌區永昌社區發展協會辦理105年</t>
    </r>
    <r>
      <rPr>
        <sz val="10"/>
        <color indexed="10"/>
        <rFont val="標楷體"/>
        <family val="4"/>
      </rPr>
      <t>婦女舞蹈研習活動</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</si>
</sst>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 "/>
    <numFmt numFmtId="178" formatCode="0_ "/>
    <numFmt numFmtId="179" formatCode="#,##0.00_);[Red]\(#,##0.00\)"/>
    <numFmt numFmtId="180" formatCode="#,##0.0_);[Red]\(#,##0.0\)"/>
    <numFmt numFmtId="181" formatCode="#,##0_);[Red]\(#,##0\)"/>
    <numFmt numFmtId="182" formatCode="m&quot;月&quot;d&quot;日&quot;"/>
    <numFmt numFmtId="183" formatCode="_-* #,##0_-;\-* #,##0_-;_-* &quot;-&quot;??_-;_-@_-"/>
  </numFmts>
  <fonts count="51">
    <font>
      <sz val="10"/>
      <name val="Arial"/>
      <family val="2"/>
    </font>
    <font>
      <sz val="9"/>
      <name val="細明體"/>
      <family val="3"/>
    </font>
    <font>
      <sz val="14"/>
      <name val="Arial"/>
      <family val="2"/>
    </font>
    <font>
      <sz val="9"/>
      <name val="新細明體"/>
      <family val="1"/>
    </font>
    <font>
      <sz val="12"/>
      <name val="標楷體"/>
      <family val="4"/>
    </font>
    <font>
      <sz val="14"/>
      <name val="標楷體"/>
      <family val="4"/>
    </font>
    <font>
      <sz val="14"/>
      <name val="Times New Roman"/>
      <family val="1"/>
    </font>
    <font>
      <sz val="10"/>
      <name val="標楷體"/>
      <family val="4"/>
    </font>
    <font>
      <sz val="12"/>
      <name val="sansserif"/>
      <family val="2"/>
    </font>
    <font>
      <sz val="12"/>
      <name val="Arial"/>
      <family val="2"/>
    </font>
    <font>
      <sz val="12"/>
      <name val="新細明體"/>
      <family val="1"/>
    </font>
    <font>
      <sz val="10"/>
      <name val="Arial Narrow"/>
      <family val="2"/>
    </font>
    <font>
      <sz val="10"/>
      <name val="sansserif"/>
      <family val="2"/>
    </font>
    <font>
      <b/>
      <sz val="14"/>
      <name val="標楷體"/>
      <family val="4"/>
    </font>
    <font>
      <b/>
      <u val="single"/>
      <sz val="14"/>
      <name val="標楷體"/>
      <family val="4"/>
    </font>
    <font>
      <sz val="14"/>
      <name val="sansserif"/>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Fill="0" applyBorder="0" applyAlignment="0" applyProtection="0"/>
    <xf numFmtId="0" fontId="10" fillId="0" borderId="0">
      <alignment/>
      <protection/>
    </xf>
    <xf numFmtId="43" fontId="0" fillId="0" borderId="0" applyNumberFormat="0" applyFont="0" applyFill="0" applyBorder="0" applyAlignment="0" applyProtection="0"/>
    <xf numFmtId="43" fontId="10" fillId="0" borderId="0" applyFont="0" applyFill="0" applyBorder="0" applyAlignment="0" applyProtection="0"/>
    <xf numFmtId="41" fontId="0" fillId="0" borderId="0" applyNumberFormat="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NumberFormat="0" applyFont="0" applyFill="0" applyBorder="0" applyAlignment="0" applyProtection="0"/>
    <xf numFmtId="0" fontId="39" fillId="22" borderId="2"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9">
    <xf numFmtId="0" fontId="0" fillId="0" borderId="0" xfId="0" applyNumberFormat="1" applyFont="1" applyFill="1" applyBorder="1" applyAlignment="1">
      <alignment/>
    </xf>
    <xf numFmtId="0" fontId="0" fillId="0" borderId="0" xfId="33" applyNumberFormat="1" applyFont="1" applyFill="1" applyBorder="1" applyAlignment="1">
      <alignment/>
    </xf>
    <xf numFmtId="0" fontId="5" fillId="0" borderId="0" xfId="0" applyFont="1" applyAlignment="1">
      <alignment horizontal="left" vertical="center"/>
    </xf>
    <xf numFmtId="0" fontId="5" fillId="0" borderId="0" xfId="0" applyFont="1" applyAlignment="1">
      <alignment horizontal="center" vertical="center"/>
    </xf>
    <xf numFmtId="0" fontId="8" fillId="0" borderId="0" xfId="33" applyNumberFormat="1" applyFont="1" applyFill="1" applyBorder="1" applyAlignment="1">
      <alignment horizontal="left" vertical="top" wrapText="1"/>
    </xf>
    <xf numFmtId="0" fontId="9" fillId="0" borderId="0" xfId="33" applyNumberFormat="1" applyFont="1" applyFill="1" applyBorder="1" applyAlignment="1">
      <alignment/>
    </xf>
    <xf numFmtId="0" fontId="0" fillId="0" borderId="10" xfId="33" applyNumberFormat="1" applyFont="1" applyFill="1" applyBorder="1" applyAlignment="1">
      <alignment/>
    </xf>
    <xf numFmtId="0" fontId="4" fillId="0" borderId="10" xfId="0" applyFont="1" applyBorder="1" applyAlignment="1">
      <alignment horizontal="center" vertical="center" wrapText="1"/>
    </xf>
    <xf numFmtId="0" fontId="7" fillId="0" borderId="10" xfId="34" applyNumberFormat="1" applyFont="1" applyFill="1" applyBorder="1" applyAlignment="1">
      <alignment horizontal="left" vertical="top" wrapText="1"/>
      <protection/>
    </xf>
    <xf numFmtId="0" fontId="7" fillId="0" borderId="10" xfId="34" applyFont="1" applyBorder="1" applyAlignment="1">
      <alignment horizontal="left" vertical="top" wrapText="1"/>
      <protection/>
    </xf>
    <xf numFmtId="183" fontId="7" fillId="0" borderId="10" xfId="36" applyNumberFormat="1" applyFont="1" applyBorder="1" applyAlignment="1">
      <alignment vertical="center" wrapText="1"/>
    </xf>
    <xf numFmtId="183" fontId="7" fillId="0" borderId="10" xfId="36" applyNumberFormat="1" applyFont="1" applyBorder="1" applyAlignment="1">
      <alignment horizontal="center" vertical="center" wrapText="1"/>
    </xf>
    <xf numFmtId="0" fontId="0" fillId="0" borderId="0" xfId="33" applyNumberFormat="1" applyFont="1" applyFill="1" applyBorder="1" applyAlignment="1">
      <alignment/>
    </xf>
    <xf numFmtId="0" fontId="7" fillId="0" borderId="10" xfId="33" applyFont="1" applyBorder="1" applyAlignment="1">
      <alignment horizontal="left" vertical="top" wrapText="1"/>
    </xf>
    <xf numFmtId="0" fontId="12" fillId="0" borderId="0" xfId="33"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0" fillId="0" borderId="0" xfId="0" applyNumberFormat="1" applyFont="1" applyFill="1" applyBorder="1" applyAlignment="1">
      <alignment/>
    </xf>
    <xf numFmtId="0" fontId="13" fillId="0" borderId="0" xfId="0" applyFont="1" applyAlignment="1">
      <alignment horizontal="centerContinuous" vertical="center"/>
    </xf>
    <xf numFmtId="0" fontId="5" fillId="0" borderId="0" xfId="0" applyFont="1" applyAlignment="1">
      <alignment horizontal="centerContinuous" vertical="center" wrapText="1"/>
    </xf>
    <xf numFmtId="0" fontId="5" fillId="0" borderId="0" xfId="0" applyFont="1" applyBorder="1" applyAlignment="1">
      <alignment horizontal="centerContinuous" vertical="center" wrapText="1"/>
    </xf>
    <xf numFmtId="0" fontId="14" fillId="0" borderId="0" xfId="0" applyFont="1" applyAlignment="1">
      <alignment horizontal="centerContinuous" vertical="center"/>
    </xf>
    <xf numFmtId="0" fontId="14" fillId="0" borderId="0" xfId="0" applyFont="1" applyAlignment="1">
      <alignment horizontal="centerContinuous" vertical="center" wrapText="1"/>
    </xf>
    <xf numFmtId="0" fontId="5" fillId="0" borderId="0" xfId="0" applyFont="1" applyAlignment="1">
      <alignment vertical="center" wrapText="1"/>
    </xf>
    <xf numFmtId="0" fontId="15" fillId="0" borderId="0" xfId="33" applyNumberFormat="1" applyFont="1" applyFill="1" applyBorder="1" applyAlignment="1">
      <alignment horizontal="left" vertical="top" wrapText="1"/>
    </xf>
    <xf numFmtId="0" fontId="2" fillId="0" borderId="0" xfId="33" applyNumberFormat="1" applyFont="1" applyFill="1" applyBorder="1" applyAlignment="1">
      <alignment/>
    </xf>
    <xf numFmtId="0" fontId="5" fillId="0" borderId="0" xfId="0" applyFont="1" applyAlignment="1">
      <alignment horizontal="right" vertical="center"/>
    </xf>
    <xf numFmtId="0" fontId="7" fillId="0" borderId="10" xfId="33" applyNumberFormat="1" applyFont="1" applyFill="1" applyBorder="1" applyAlignment="1">
      <alignment horizontal="left" vertical="top" wrapText="1"/>
    </xf>
    <xf numFmtId="0" fontId="11" fillId="0" borderId="10" xfId="33" applyNumberFormat="1" applyFont="1" applyFill="1" applyBorder="1" applyAlignment="1">
      <alignment horizontal="right" vertical="top" wrapText="1"/>
    </xf>
    <xf numFmtId="0" fontId="7" fillId="0" borderId="10" xfId="33" applyNumberFormat="1" applyFont="1" applyFill="1" applyBorder="1" applyAlignment="1">
      <alignment horizontal="center" vertical="top" wrapText="1"/>
    </xf>
    <xf numFmtId="0" fontId="7" fillId="0" borderId="10" xfId="0" applyNumberFormat="1" applyFont="1" applyFill="1" applyBorder="1" applyAlignment="1">
      <alignment horizontal="left" vertical="top" wrapText="1"/>
    </xf>
    <xf numFmtId="0" fontId="7" fillId="0" borderId="10" xfId="0" applyFont="1" applyBorder="1" applyAlignment="1">
      <alignment horizontal="left" vertical="top" wrapText="1"/>
    </xf>
    <xf numFmtId="0" fontId="11" fillId="0" borderId="10" xfId="0" applyNumberFormat="1" applyFont="1" applyFill="1" applyBorder="1" applyAlignment="1">
      <alignment horizontal="right" vertical="top" wrapText="1"/>
    </xf>
    <xf numFmtId="0" fontId="7" fillId="0" borderId="10" xfId="0" applyNumberFormat="1" applyFont="1" applyFill="1" applyBorder="1" applyAlignment="1">
      <alignment horizontal="center" vertical="top"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xf>
    <xf numFmtId="0" fontId="7" fillId="0" borderId="14" xfId="34" applyFont="1" applyBorder="1" applyAlignment="1">
      <alignment horizontal="center" vertical="center" wrapText="1"/>
      <protection/>
    </xf>
    <xf numFmtId="0" fontId="7" fillId="0" borderId="15" xfId="34" applyFont="1" applyBorder="1" applyAlignment="1">
      <alignment horizontal="center" vertical="center" wrapText="1"/>
      <protection/>
    </xf>
    <xf numFmtId="0" fontId="7" fillId="0" borderId="16" xfId="34" applyFont="1" applyBorder="1" applyAlignment="1">
      <alignment horizontal="center" vertical="center" wrapText="1"/>
      <protection/>
    </xf>
    <xf numFmtId="183" fontId="7" fillId="0" borderId="17" xfId="36" applyNumberFormat="1" applyFont="1" applyBorder="1" applyAlignment="1">
      <alignment horizontal="center" vertical="center" wrapText="1"/>
    </xf>
    <xf numFmtId="183" fontId="7" fillId="0" borderId="18" xfId="36" applyNumberFormat="1" applyFont="1" applyBorder="1" applyAlignment="1">
      <alignment horizontal="center" vertical="center" wrapText="1"/>
    </xf>
    <xf numFmtId="183" fontId="7" fillId="0" borderId="19" xfId="36" applyNumberFormat="1" applyFont="1" applyBorder="1" applyAlignment="1">
      <alignment horizontal="center"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千分位 2"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1"/>
  <sheetViews>
    <sheetView tabSelected="1" zoomScale="130" zoomScaleNormal="130" workbookViewId="0" topLeftCell="A1">
      <selection activeCell="J4" sqref="A4:IV6"/>
    </sheetView>
  </sheetViews>
  <sheetFormatPr defaultColWidth="9.140625" defaultRowHeight="12.75"/>
  <cols>
    <col min="1" max="1" width="10.8515625" style="1" customWidth="1"/>
    <col min="2" max="2" width="33.28125" style="1" customWidth="1"/>
    <col min="3" max="3" width="26.421875" style="6" customWidth="1"/>
    <col min="4" max="4" width="11.8515625" style="1" customWidth="1"/>
    <col min="5" max="5" width="10.8515625" style="1" customWidth="1"/>
    <col min="6" max="6" width="11.00390625" style="1" customWidth="1"/>
    <col min="7" max="7" width="26.57421875" style="1" customWidth="1"/>
    <col min="8" max="8" width="9.8515625" style="1" customWidth="1"/>
    <col min="9" max="9" width="7.8515625" style="1" customWidth="1"/>
    <col min="10" max="10" width="4.7109375" style="1" bestFit="1" customWidth="1"/>
    <col min="11" max="16384" width="9.140625" style="1" customWidth="1"/>
  </cols>
  <sheetData>
    <row r="1" spans="1:10" s="24" customFormat="1" ht="19.5">
      <c r="A1" s="17" t="s">
        <v>535</v>
      </c>
      <c r="B1" s="18"/>
      <c r="C1" s="19"/>
      <c r="D1" s="20"/>
      <c r="E1" s="20"/>
      <c r="F1" s="21"/>
      <c r="G1" s="21"/>
      <c r="H1" s="18"/>
      <c r="I1" s="22"/>
      <c r="J1" s="23"/>
    </row>
    <row r="2" spans="1:10" s="24" customFormat="1" ht="19.5">
      <c r="A2" s="17" t="s">
        <v>524</v>
      </c>
      <c r="B2" s="18"/>
      <c r="C2" s="19"/>
      <c r="D2" s="20"/>
      <c r="E2" s="20"/>
      <c r="F2" s="21"/>
      <c r="G2" s="21"/>
      <c r="H2" s="18"/>
      <c r="I2" s="22"/>
      <c r="J2" s="23"/>
    </row>
    <row r="3" spans="1:10" s="24" customFormat="1" ht="19.5">
      <c r="A3" s="2"/>
      <c r="B3" s="3"/>
      <c r="C3" s="34"/>
      <c r="D3" s="34"/>
      <c r="E3" s="3"/>
      <c r="F3" s="3"/>
      <c r="G3" s="3"/>
      <c r="H3" s="3"/>
      <c r="I3" s="25" t="s">
        <v>525</v>
      </c>
      <c r="J3" s="23"/>
    </row>
    <row r="4" spans="1:10" s="5" customFormat="1" ht="42" customHeight="1">
      <c r="A4" s="35" t="s">
        <v>526</v>
      </c>
      <c r="B4" s="43" t="s">
        <v>527</v>
      </c>
      <c r="C4" s="45" t="s">
        <v>534</v>
      </c>
      <c r="D4" s="46" t="s">
        <v>528</v>
      </c>
      <c r="E4" s="35" t="s">
        <v>529</v>
      </c>
      <c r="F4" s="35" t="s">
        <v>1</v>
      </c>
      <c r="G4" s="47" t="s">
        <v>530</v>
      </c>
      <c r="H4" s="33" t="s">
        <v>531</v>
      </c>
      <c r="I4" s="33"/>
      <c r="J4" s="4"/>
    </row>
    <row r="5" spans="1:10" s="5" customFormat="1" ht="32.25" customHeight="1">
      <c r="A5" s="36"/>
      <c r="B5" s="44"/>
      <c r="C5" s="45"/>
      <c r="D5" s="46"/>
      <c r="E5" s="36"/>
      <c r="F5" s="36"/>
      <c r="G5" s="48"/>
      <c r="H5" s="7" t="s">
        <v>532</v>
      </c>
      <c r="I5" s="7" t="s">
        <v>533</v>
      </c>
      <c r="J5" s="4"/>
    </row>
    <row r="6" spans="1:10" s="12" customFormat="1" ht="40.5">
      <c r="A6" s="26" t="s">
        <v>536</v>
      </c>
      <c r="B6" s="26" t="s">
        <v>523</v>
      </c>
      <c r="C6" s="13" t="s">
        <v>560</v>
      </c>
      <c r="D6" s="26" t="s">
        <v>0</v>
      </c>
      <c r="E6" s="27">
        <v>150</v>
      </c>
      <c r="F6" s="28" t="s">
        <v>3</v>
      </c>
      <c r="G6" s="28" t="s">
        <v>4</v>
      </c>
      <c r="H6" s="28" t="s">
        <v>5</v>
      </c>
      <c r="I6" s="28" t="s">
        <v>4</v>
      </c>
      <c r="J6" s="14"/>
    </row>
    <row r="7" spans="1:10" s="12" customFormat="1" ht="27">
      <c r="A7" s="26" t="s">
        <v>536</v>
      </c>
      <c r="B7" s="26" t="s">
        <v>6</v>
      </c>
      <c r="C7" s="13" t="s">
        <v>7</v>
      </c>
      <c r="D7" s="26" t="s">
        <v>0</v>
      </c>
      <c r="E7" s="27">
        <v>50</v>
      </c>
      <c r="F7" s="28" t="s">
        <v>3</v>
      </c>
      <c r="G7" s="28" t="s">
        <v>4</v>
      </c>
      <c r="H7" s="28" t="s">
        <v>5</v>
      </c>
      <c r="I7" s="28" t="s">
        <v>4</v>
      </c>
      <c r="J7" s="14"/>
    </row>
    <row r="8" spans="1:10" s="12" customFormat="1" ht="27">
      <c r="A8" s="26" t="s">
        <v>537</v>
      </c>
      <c r="B8" s="26" t="s">
        <v>8</v>
      </c>
      <c r="C8" s="13" t="s">
        <v>9</v>
      </c>
      <c r="D8" s="26" t="s">
        <v>0</v>
      </c>
      <c r="E8" s="27">
        <v>40</v>
      </c>
      <c r="F8" s="28" t="s">
        <v>3</v>
      </c>
      <c r="G8" s="28" t="s">
        <v>4</v>
      </c>
      <c r="H8" s="28" t="s">
        <v>5</v>
      </c>
      <c r="I8" s="28" t="s">
        <v>4</v>
      </c>
      <c r="J8" s="14"/>
    </row>
    <row r="9" spans="1:10" s="12" customFormat="1" ht="27">
      <c r="A9" s="26" t="s">
        <v>536</v>
      </c>
      <c r="B9" s="26" t="s">
        <v>722</v>
      </c>
      <c r="C9" s="13" t="s">
        <v>721</v>
      </c>
      <c r="D9" s="26" t="s">
        <v>0</v>
      </c>
      <c r="E9" s="27">
        <v>300</v>
      </c>
      <c r="F9" s="28" t="s">
        <v>3</v>
      </c>
      <c r="G9" s="28" t="s">
        <v>4</v>
      </c>
      <c r="H9" s="28" t="s">
        <v>5</v>
      </c>
      <c r="I9" s="28" t="s">
        <v>4</v>
      </c>
      <c r="J9" s="14"/>
    </row>
    <row r="10" spans="1:10" s="12" customFormat="1" ht="27">
      <c r="A10" s="26" t="s">
        <v>536</v>
      </c>
      <c r="B10" s="26" t="s">
        <v>10</v>
      </c>
      <c r="C10" s="13" t="s">
        <v>11</v>
      </c>
      <c r="D10" s="26" t="s">
        <v>0</v>
      </c>
      <c r="E10" s="27">
        <v>50</v>
      </c>
      <c r="F10" s="28" t="s">
        <v>3</v>
      </c>
      <c r="G10" s="28" t="s">
        <v>4</v>
      </c>
      <c r="H10" s="28" t="s">
        <v>5</v>
      </c>
      <c r="I10" s="28" t="s">
        <v>4</v>
      </c>
      <c r="J10" s="14"/>
    </row>
    <row r="11" spans="1:10" s="12" customFormat="1" ht="40.5">
      <c r="A11" s="26" t="s">
        <v>536</v>
      </c>
      <c r="B11" s="26" t="s">
        <v>12</v>
      </c>
      <c r="C11" s="13" t="s">
        <v>13</v>
      </c>
      <c r="D11" s="26" t="s">
        <v>0</v>
      </c>
      <c r="E11" s="27">
        <v>50</v>
      </c>
      <c r="F11" s="28" t="s">
        <v>3</v>
      </c>
      <c r="G11" s="28" t="s">
        <v>4</v>
      </c>
      <c r="H11" s="28" t="s">
        <v>5</v>
      </c>
      <c r="I11" s="28" t="s">
        <v>4</v>
      </c>
      <c r="J11" s="14"/>
    </row>
    <row r="12" spans="1:10" s="12" customFormat="1" ht="27">
      <c r="A12" s="26" t="s">
        <v>537</v>
      </c>
      <c r="B12" s="26" t="s">
        <v>14</v>
      </c>
      <c r="C12" s="13" t="str">
        <f>MID(B12,3,11)</f>
        <v>三峽區中興社區發展協會</v>
      </c>
      <c r="D12" s="26" t="s">
        <v>0</v>
      </c>
      <c r="E12" s="27">
        <v>150</v>
      </c>
      <c r="F12" s="28" t="s">
        <v>3</v>
      </c>
      <c r="G12" s="28" t="s">
        <v>4</v>
      </c>
      <c r="H12" s="28" t="s">
        <v>5</v>
      </c>
      <c r="I12" s="28" t="s">
        <v>4</v>
      </c>
      <c r="J12" s="14"/>
    </row>
    <row r="13" spans="1:10" s="12" customFormat="1" ht="27">
      <c r="A13" s="26" t="s">
        <v>537</v>
      </c>
      <c r="B13" s="26" t="s">
        <v>15</v>
      </c>
      <c r="C13" s="13" t="str">
        <f aca="true" t="shared" si="0" ref="C13:C23">MID(B13,3,11)</f>
        <v>三峽區介壽社區發展協會</v>
      </c>
      <c r="D13" s="26" t="s">
        <v>0</v>
      </c>
      <c r="E13" s="27">
        <v>15</v>
      </c>
      <c r="F13" s="28" t="s">
        <v>3</v>
      </c>
      <c r="G13" s="28" t="s">
        <v>4</v>
      </c>
      <c r="H13" s="28" t="s">
        <v>5</v>
      </c>
      <c r="I13" s="28" t="s">
        <v>4</v>
      </c>
      <c r="J13" s="14"/>
    </row>
    <row r="14" spans="1:10" s="12" customFormat="1" ht="27">
      <c r="A14" s="26" t="s">
        <v>537</v>
      </c>
      <c r="B14" s="26" t="s">
        <v>16</v>
      </c>
      <c r="C14" s="13" t="str">
        <f t="shared" si="0"/>
        <v>三峽區介壽社區發展協會</v>
      </c>
      <c r="D14" s="26" t="s">
        <v>0</v>
      </c>
      <c r="E14" s="27">
        <v>100</v>
      </c>
      <c r="F14" s="28" t="s">
        <v>3</v>
      </c>
      <c r="G14" s="28" t="s">
        <v>4</v>
      </c>
      <c r="H14" s="28" t="s">
        <v>5</v>
      </c>
      <c r="I14" s="28" t="s">
        <v>4</v>
      </c>
      <c r="J14" s="14"/>
    </row>
    <row r="15" spans="1:10" s="12" customFormat="1" ht="27">
      <c r="A15" s="26" t="s">
        <v>537</v>
      </c>
      <c r="B15" s="26" t="s">
        <v>17</v>
      </c>
      <c r="C15" s="13" t="str">
        <f t="shared" si="0"/>
        <v>三峽區大埔社區發展協會</v>
      </c>
      <c r="D15" s="26" t="s">
        <v>0</v>
      </c>
      <c r="E15" s="27">
        <v>50</v>
      </c>
      <c r="F15" s="28" t="s">
        <v>3</v>
      </c>
      <c r="G15" s="28" t="s">
        <v>4</v>
      </c>
      <c r="H15" s="28" t="s">
        <v>5</v>
      </c>
      <c r="I15" s="28" t="s">
        <v>4</v>
      </c>
      <c r="J15" s="14"/>
    </row>
    <row r="16" spans="1:10" s="12" customFormat="1" ht="27">
      <c r="A16" s="26" t="s">
        <v>537</v>
      </c>
      <c r="B16" s="26" t="s">
        <v>18</v>
      </c>
      <c r="C16" s="13" t="str">
        <f t="shared" si="0"/>
        <v>三峽區安和社區發展協會</v>
      </c>
      <c r="D16" s="26" t="s">
        <v>0</v>
      </c>
      <c r="E16" s="27">
        <v>150</v>
      </c>
      <c r="F16" s="28" t="s">
        <v>3</v>
      </c>
      <c r="G16" s="28" t="s">
        <v>4</v>
      </c>
      <c r="H16" s="28" t="s">
        <v>5</v>
      </c>
      <c r="I16" s="28" t="s">
        <v>4</v>
      </c>
      <c r="J16" s="14"/>
    </row>
    <row r="17" spans="1:10" s="12" customFormat="1" ht="27">
      <c r="A17" s="26" t="s">
        <v>537</v>
      </c>
      <c r="B17" s="26" t="s">
        <v>19</v>
      </c>
      <c r="C17" s="13" t="str">
        <f t="shared" si="0"/>
        <v>三峽區忠孝社區發展協會</v>
      </c>
      <c r="D17" s="26" t="s">
        <v>0</v>
      </c>
      <c r="E17" s="27">
        <v>80</v>
      </c>
      <c r="F17" s="28" t="s">
        <v>3</v>
      </c>
      <c r="G17" s="28" t="s">
        <v>4</v>
      </c>
      <c r="H17" s="28" t="s">
        <v>5</v>
      </c>
      <c r="I17" s="28" t="s">
        <v>4</v>
      </c>
      <c r="J17" s="14"/>
    </row>
    <row r="18" spans="1:10" s="12" customFormat="1" ht="27">
      <c r="A18" s="26" t="s">
        <v>537</v>
      </c>
      <c r="B18" s="26" t="s">
        <v>20</v>
      </c>
      <c r="C18" s="13" t="str">
        <f t="shared" si="0"/>
        <v>三峽區添福社區發展協會</v>
      </c>
      <c r="D18" s="26" t="s">
        <v>0</v>
      </c>
      <c r="E18" s="27">
        <v>10</v>
      </c>
      <c r="F18" s="28" t="s">
        <v>3</v>
      </c>
      <c r="G18" s="28" t="s">
        <v>4</v>
      </c>
      <c r="H18" s="28" t="s">
        <v>5</v>
      </c>
      <c r="I18" s="28" t="s">
        <v>4</v>
      </c>
      <c r="J18" s="14"/>
    </row>
    <row r="19" spans="1:10" s="12" customFormat="1" ht="27">
      <c r="A19" s="26" t="s">
        <v>537</v>
      </c>
      <c r="B19" s="26" t="s">
        <v>21</v>
      </c>
      <c r="C19" s="13" t="str">
        <f t="shared" si="0"/>
        <v>三峽區添福社區發展協會</v>
      </c>
      <c r="D19" s="26" t="s">
        <v>0</v>
      </c>
      <c r="E19" s="27">
        <v>15</v>
      </c>
      <c r="F19" s="28" t="s">
        <v>3</v>
      </c>
      <c r="G19" s="28" t="s">
        <v>4</v>
      </c>
      <c r="H19" s="28" t="s">
        <v>5</v>
      </c>
      <c r="I19" s="28" t="s">
        <v>4</v>
      </c>
      <c r="J19" s="14"/>
    </row>
    <row r="20" spans="1:10" s="12" customFormat="1" ht="27">
      <c r="A20" s="26" t="s">
        <v>537</v>
      </c>
      <c r="B20" s="26" t="s">
        <v>22</v>
      </c>
      <c r="C20" s="13" t="str">
        <f t="shared" si="0"/>
        <v>三峽區添福社區發展協會</v>
      </c>
      <c r="D20" s="26" t="s">
        <v>0</v>
      </c>
      <c r="E20" s="27">
        <v>15</v>
      </c>
      <c r="F20" s="28" t="s">
        <v>3</v>
      </c>
      <c r="G20" s="28" t="s">
        <v>4</v>
      </c>
      <c r="H20" s="28" t="s">
        <v>5</v>
      </c>
      <c r="I20" s="28" t="s">
        <v>4</v>
      </c>
      <c r="J20" s="14"/>
    </row>
    <row r="21" spans="1:10" s="12" customFormat="1" ht="27">
      <c r="A21" s="26" t="s">
        <v>537</v>
      </c>
      <c r="B21" s="26" t="s">
        <v>23</v>
      </c>
      <c r="C21" s="13" t="str">
        <f t="shared" si="0"/>
        <v>三峽區添福社區發展協會</v>
      </c>
      <c r="D21" s="26" t="s">
        <v>0</v>
      </c>
      <c r="E21" s="27">
        <v>15</v>
      </c>
      <c r="F21" s="28" t="s">
        <v>3</v>
      </c>
      <c r="G21" s="28" t="s">
        <v>4</v>
      </c>
      <c r="H21" s="28" t="s">
        <v>5</v>
      </c>
      <c r="I21" s="28" t="s">
        <v>4</v>
      </c>
      <c r="J21" s="14"/>
    </row>
    <row r="22" spans="1:10" s="12" customFormat="1" ht="27">
      <c r="A22" s="26" t="s">
        <v>537</v>
      </c>
      <c r="B22" s="26" t="s">
        <v>24</v>
      </c>
      <c r="C22" s="13" t="str">
        <f t="shared" si="0"/>
        <v>三峽區溪北社區發展協會</v>
      </c>
      <c r="D22" s="26" t="s">
        <v>0</v>
      </c>
      <c r="E22" s="27">
        <v>150</v>
      </c>
      <c r="F22" s="28" t="s">
        <v>3</v>
      </c>
      <c r="G22" s="28" t="s">
        <v>4</v>
      </c>
      <c r="H22" s="28" t="s">
        <v>5</v>
      </c>
      <c r="I22" s="28" t="s">
        <v>4</v>
      </c>
      <c r="J22" s="14"/>
    </row>
    <row r="23" spans="1:10" s="12" customFormat="1" ht="27">
      <c r="A23" s="26" t="s">
        <v>537</v>
      </c>
      <c r="B23" s="26" t="s">
        <v>25</v>
      </c>
      <c r="C23" s="13" t="str">
        <f t="shared" si="0"/>
        <v>三峽區礁溪社區發展協會</v>
      </c>
      <c r="D23" s="26" t="s">
        <v>0</v>
      </c>
      <c r="E23" s="27">
        <v>150</v>
      </c>
      <c r="F23" s="28" t="s">
        <v>3</v>
      </c>
      <c r="G23" s="28" t="s">
        <v>4</v>
      </c>
      <c r="H23" s="28" t="s">
        <v>5</v>
      </c>
      <c r="I23" s="28" t="s">
        <v>4</v>
      </c>
      <c r="J23" s="14"/>
    </row>
    <row r="24" spans="1:10" s="12" customFormat="1" ht="27">
      <c r="A24" s="26" t="s">
        <v>536</v>
      </c>
      <c r="B24" s="26" t="s">
        <v>587</v>
      </c>
      <c r="C24" s="13" t="s">
        <v>561</v>
      </c>
      <c r="D24" s="26" t="s">
        <v>0</v>
      </c>
      <c r="E24" s="27">
        <v>105</v>
      </c>
      <c r="F24" s="28" t="s">
        <v>3</v>
      </c>
      <c r="G24" s="28" t="s">
        <v>4</v>
      </c>
      <c r="H24" s="28" t="s">
        <v>5</v>
      </c>
      <c r="I24" s="28" t="s">
        <v>4</v>
      </c>
      <c r="J24" s="14"/>
    </row>
    <row r="25" spans="1:10" s="12" customFormat="1" ht="40.5">
      <c r="A25" s="26" t="s">
        <v>536</v>
      </c>
      <c r="B25" s="26" t="s">
        <v>26</v>
      </c>
      <c r="C25" s="13" t="s">
        <v>562</v>
      </c>
      <c r="D25" s="26" t="s">
        <v>0</v>
      </c>
      <c r="E25" s="27">
        <v>120</v>
      </c>
      <c r="F25" s="28" t="s">
        <v>3</v>
      </c>
      <c r="G25" s="28" t="s">
        <v>4</v>
      </c>
      <c r="H25" s="28" t="s">
        <v>5</v>
      </c>
      <c r="I25" s="28" t="s">
        <v>4</v>
      </c>
      <c r="J25" s="14"/>
    </row>
    <row r="26" spans="1:10" s="12" customFormat="1" ht="27">
      <c r="A26" s="26" t="s">
        <v>536</v>
      </c>
      <c r="B26" s="26" t="s">
        <v>27</v>
      </c>
      <c r="C26" s="13" t="s">
        <v>28</v>
      </c>
      <c r="D26" s="26" t="s">
        <v>0</v>
      </c>
      <c r="E26" s="27">
        <v>150</v>
      </c>
      <c r="F26" s="28" t="s">
        <v>3</v>
      </c>
      <c r="G26" s="28" t="s">
        <v>4</v>
      </c>
      <c r="H26" s="28" t="s">
        <v>5</v>
      </c>
      <c r="I26" s="28" t="s">
        <v>4</v>
      </c>
      <c r="J26" s="14"/>
    </row>
    <row r="27" spans="1:10" s="12" customFormat="1" ht="27">
      <c r="A27" s="26" t="s">
        <v>537</v>
      </c>
      <c r="B27" s="26" t="s">
        <v>29</v>
      </c>
      <c r="C27" s="13" t="str">
        <f aca="true" t="shared" si="1" ref="C27:C37">MID(B27,3,11)</f>
        <v>三芝區福成社區發展協會</v>
      </c>
      <c r="D27" s="26" t="s">
        <v>0</v>
      </c>
      <c r="E27" s="27">
        <v>13</v>
      </c>
      <c r="F27" s="28" t="s">
        <v>3</v>
      </c>
      <c r="G27" s="28" t="s">
        <v>4</v>
      </c>
      <c r="H27" s="28" t="s">
        <v>5</v>
      </c>
      <c r="I27" s="28" t="s">
        <v>4</v>
      </c>
      <c r="J27" s="14"/>
    </row>
    <row r="28" spans="1:10" s="12" customFormat="1" ht="27">
      <c r="A28" s="26" t="s">
        <v>537</v>
      </c>
      <c r="B28" s="26" t="s">
        <v>30</v>
      </c>
      <c r="C28" s="13" t="str">
        <f t="shared" si="1"/>
        <v>三芝區三和社區發展協會</v>
      </c>
      <c r="D28" s="26" t="s">
        <v>0</v>
      </c>
      <c r="E28" s="27">
        <v>100</v>
      </c>
      <c r="F28" s="28" t="s">
        <v>3</v>
      </c>
      <c r="G28" s="28" t="s">
        <v>4</v>
      </c>
      <c r="H28" s="28" t="s">
        <v>5</v>
      </c>
      <c r="I28" s="28" t="s">
        <v>4</v>
      </c>
      <c r="J28" s="14"/>
    </row>
    <row r="29" spans="1:10" s="12" customFormat="1" ht="27">
      <c r="A29" s="26" t="s">
        <v>537</v>
      </c>
      <c r="B29" s="26" t="s">
        <v>31</v>
      </c>
      <c r="C29" s="13" t="str">
        <f t="shared" si="1"/>
        <v>三芝區共榮社區發展協會</v>
      </c>
      <c r="D29" s="26" t="s">
        <v>0</v>
      </c>
      <c r="E29" s="27">
        <v>150</v>
      </c>
      <c r="F29" s="28" t="s">
        <v>3</v>
      </c>
      <c r="G29" s="28" t="s">
        <v>4</v>
      </c>
      <c r="H29" s="28" t="s">
        <v>5</v>
      </c>
      <c r="I29" s="28" t="s">
        <v>4</v>
      </c>
      <c r="J29" s="14"/>
    </row>
    <row r="30" spans="1:10" s="12" customFormat="1" ht="27">
      <c r="A30" s="26" t="s">
        <v>537</v>
      </c>
      <c r="B30" s="26" t="s">
        <v>32</v>
      </c>
      <c r="C30" s="13" t="str">
        <f t="shared" si="1"/>
        <v>三芝區安康社區發展協會</v>
      </c>
      <c r="D30" s="26" t="s">
        <v>0</v>
      </c>
      <c r="E30" s="27">
        <v>150</v>
      </c>
      <c r="F30" s="28" t="s">
        <v>3</v>
      </c>
      <c r="G30" s="28" t="s">
        <v>4</v>
      </c>
      <c r="H30" s="28" t="s">
        <v>5</v>
      </c>
      <c r="I30" s="28" t="s">
        <v>4</v>
      </c>
      <c r="J30" s="14"/>
    </row>
    <row r="31" spans="1:10" s="12" customFormat="1" ht="27">
      <c r="A31" s="26" t="s">
        <v>537</v>
      </c>
      <c r="B31" s="26" t="s">
        <v>33</v>
      </c>
      <c r="C31" s="13" t="str">
        <f t="shared" si="1"/>
        <v>三芝區福成社區發展協會</v>
      </c>
      <c r="D31" s="26" t="s">
        <v>0</v>
      </c>
      <c r="E31" s="27">
        <v>95</v>
      </c>
      <c r="F31" s="28" t="s">
        <v>3</v>
      </c>
      <c r="G31" s="28" t="s">
        <v>4</v>
      </c>
      <c r="H31" s="28" t="s">
        <v>5</v>
      </c>
      <c r="I31" s="28" t="s">
        <v>4</v>
      </c>
      <c r="J31" s="14"/>
    </row>
    <row r="32" spans="1:10" s="12" customFormat="1" ht="27">
      <c r="A32" s="26" t="s">
        <v>537</v>
      </c>
      <c r="B32" s="26" t="s">
        <v>34</v>
      </c>
      <c r="C32" s="13" t="str">
        <f t="shared" si="1"/>
        <v>三芝區福成社區發展協會</v>
      </c>
      <c r="D32" s="26" t="s">
        <v>0</v>
      </c>
      <c r="E32" s="27">
        <v>10</v>
      </c>
      <c r="F32" s="28" t="s">
        <v>3</v>
      </c>
      <c r="G32" s="28" t="s">
        <v>4</v>
      </c>
      <c r="H32" s="28" t="s">
        <v>5</v>
      </c>
      <c r="I32" s="28" t="s">
        <v>4</v>
      </c>
      <c r="J32" s="14"/>
    </row>
    <row r="33" spans="1:10" s="12" customFormat="1" ht="27">
      <c r="A33" s="26" t="s">
        <v>537</v>
      </c>
      <c r="B33" s="26" t="s">
        <v>35</v>
      </c>
      <c r="C33" s="13" t="str">
        <f t="shared" si="1"/>
        <v>三芝區芝蘭社區發展協會</v>
      </c>
      <c r="D33" s="26" t="s">
        <v>0</v>
      </c>
      <c r="E33" s="27">
        <v>70</v>
      </c>
      <c r="F33" s="28" t="s">
        <v>3</v>
      </c>
      <c r="G33" s="28" t="s">
        <v>4</v>
      </c>
      <c r="H33" s="28" t="s">
        <v>5</v>
      </c>
      <c r="I33" s="28" t="s">
        <v>4</v>
      </c>
      <c r="J33" s="14"/>
    </row>
    <row r="34" spans="1:10" s="12" customFormat="1" ht="27">
      <c r="A34" s="26" t="s">
        <v>537</v>
      </c>
      <c r="B34" s="26" t="s">
        <v>36</v>
      </c>
      <c r="C34" s="13" t="str">
        <f t="shared" si="1"/>
        <v>三重區厚德社區發展協會</v>
      </c>
      <c r="D34" s="26" t="s">
        <v>0</v>
      </c>
      <c r="E34" s="27">
        <v>150</v>
      </c>
      <c r="F34" s="28" t="s">
        <v>3</v>
      </c>
      <c r="G34" s="28" t="s">
        <v>4</v>
      </c>
      <c r="H34" s="28" t="s">
        <v>5</v>
      </c>
      <c r="I34" s="28" t="s">
        <v>4</v>
      </c>
      <c r="J34" s="14"/>
    </row>
    <row r="35" spans="1:10" s="12" customFormat="1" ht="27">
      <c r="A35" s="26" t="s">
        <v>537</v>
      </c>
      <c r="B35" s="26" t="s">
        <v>37</v>
      </c>
      <c r="C35" s="13" t="str">
        <f t="shared" si="1"/>
        <v>三重區大智社區發展協會</v>
      </c>
      <c r="D35" s="26" t="s">
        <v>0</v>
      </c>
      <c r="E35" s="27">
        <v>150</v>
      </c>
      <c r="F35" s="28" t="s">
        <v>3</v>
      </c>
      <c r="G35" s="28" t="s">
        <v>4</v>
      </c>
      <c r="H35" s="28" t="s">
        <v>5</v>
      </c>
      <c r="I35" s="28" t="s">
        <v>4</v>
      </c>
      <c r="J35" s="14"/>
    </row>
    <row r="36" spans="1:10" s="12" customFormat="1" ht="27">
      <c r="A36" s="26" t="s">
        <v>537</v>
      </c>
      <c r="B36" s="26" t="s">
        <v>38</v>
      </c>
      <c r="C36" s="13" t="str">
        <f t="shared" si="1"/>
        <v>三重區福華社區發展協會</v>
      </c>
      <c r="D36" s="26" t="s">
        <v>0</v>
      </c>
      <c r="E36" s="27">
        <v>150</v>
      </c>
      <c r="F36" s="28" t="s">
        <v>3</v>
      </c>
      <c r="G36" s="28" t="s">
        <v>4</v>
      </c>
      <c r="H36" s="28" t="s">
        <v>5</v>
      </c>
      <c r="I36" s="28" t="s">
        <v>4</v>
      </c>
      <c r="J36" s="14"/>
    </row>
    <row r="37" spans="1:10" s="12" customFormat="1" ht="27">
      <c r="A37" s="26" t="s">
        <v>537</v>
      </c>
      <c r="B37" s="26" t="s">
        <v>39</v>
      </c>
      <c r="C37" s="13" t="str">
        <f t="shared" si="1"/>
        <v>三重區重光社區發展協會</v>
      </c>
      <c r="D37" s="26" t="s">
        <v>0</v>
      </c>
      <c r="E37" s="27">
        <v>10</v>
      </c>
      <c r="F37" s="28" t="s">
        <v>3</v>
      </c>
      <c r="G37" s="28" t="s">
        <v>4</v>
      </c>
      <c r="H37" s="28" t="s">
        <v>5</v>
      </c>
      <c r="I37" s="28" t="s">
        <v>4</v>
      </c>
      <c r="J37" s="14"/>
    </row>
    <row r="38" spans="1:10" s="12" customFormat="1" ht="27">
      <c r="A38" s="26" t="s">
        <v>536</v>
      </c>
      <c r="B38" s="26" t="s">
        <v>588</v>
      </c>
      <c r="C38" s="13" t="str">
        <f>MID(B38,3,14)</f>
        <v>新北市三重區正義社區發展協會</v>
      </c>
      <c r="D38" s="26" t="s">
        <v>0</v>
      </c>
      <c r="E38" s="27">
        <v>210</v>
      </c>
      <c r="F38" s="28" t="s">
        <v>3</v>
      </c>
      <c r="G38" s="28" t="s">
        <v>4</v>
      </c>
      <c r="H38" s="28" t="s">
        <v>5</v>
      </c>
      <c r="I38" s="28" t="s">
        <v>4</v>
      </c>
      <c r="J38" s="14"/>
    </row>
    <row r="39" spans="1:10" s="12" customFormat="1" ht="40.5">
      <c r="A39" s="26" t="s">
        <v>536</v>
      </c>
      <c r="B39" s="26" t="s">
        <v>40</v>
      </c>
      <c r="C39" s="13" t="s">
        <v>41</v>
      </c>
      <c r="D39" s="26" t="s">
        <v>0</v>
      </c>
      <c r="E39" s="27">
        <v>150</v>
      </c>
      <c r="F39" s="28" t="s">
        <v>3</v>
      </c>
      <c r="G39" s="28" t="s">
        <v>4</v>
      </c>
      <c r="H39" s="28" t="s">
        <v>5</v>
      </c>
      <c r="I39" s="28" t="s">
        <v>4</v>
      </c>
      <c r="J39" s="14"/>
    </row>
    <row r="40" spans="1:10" s="12" customFormat="1" ht="27">
      <c r="A40" s="26" t="s">
        <v>536</v>
      </c>
      <c r="B40" s="26" t="s">
        <v>589</v>
      </c>
      <c r="C40" s="13" t="s">
        <v>42</v>
      </c>
      <c r="D40" s="26" t="s">
        <v>0</v>
      </c>
      <c r="E40" s="27">
        <v>245</v>
      </c>
      <c r="F40" s="28" t="s">
        <v>3</v>
      </c>
      <c r="G40" s="28" t="s">
        <v>4</v>
      </c>
      <c r="H40" s="28" t="s">
        <v>5</v>
      </c>
      <c r="I40" s="28" t="s">
        <v>4</v>
      </c>
      <c r="J40" s="14"/>
    </row>
    <row r="41" spans="1:10" s="12" customFormat="1" ht="27">
      <c r="A41" s="26" t="s">
        <v>536</v>
      </c>
      <c r="B41" s="26" t="s">
        <v>43</v>
      </c>
      <c r="C41" s="13" t="s">
        <v>44</v>
      </c>
      <c r="D41" s="26" t="s">
        <v>0</v>
      </c>
      <c r="E41" s="27">
        <v>150</v>
      </c>
      <c r="F41" s="28" t="s">
        <v>3</v>
      </c>
      <c r="G41" s="28" t="s">
        <v>4</v>
      </c>
      <c r="H41" s="28" t="s">
        <v>5</v>
      </c>
      <c r="I41" s="28" t="s">
        <v>4</v>
      </c>
      <c r="J41" s="14"/>
    </row>
    <row r="42" spans="1:10" s="12" customFormat="1" ht="27">
      <c r="A42" s="26" t="s">
        <v>537</v>
      </c>
      <c r="B42" s="26" t="s">
        <v>45</v>
      </c>
      <c r="C42" s="13" t="str">
        <f>MID(B42,3,11)</f>
        <v>中和區中正社區發展協會</v>
      </c>
      <c r="D42" s="26" t="s">
        <v>0</v>
      </c>
      <c r="E42" s="27">
        <v>150</v>
      </c>
      <c r="F42" s="28" t="s">
        <v>3</v>
      </c>
      <c r="G42" s="28" t="s">
        <v>4</v>
      </c>
      <c r="H42" s="28" t="s">
        <v>5</v>
      </c>
      <c r="I42" s="28" t="s">
        <v>4</v>
      </c>
      <c r="J42" s="14"/>
    </row>
    <row r="43" spans="1:10" s="12" customFormat="1" ht="27">
      <c r="A43" s="26" t="s">
        <v>537</v>
      </c>
      <c r="B43" s="26" t="s">
        <v>46</v>
      </c>
      <c r="C43" s="13" t="str">
        <f>MID(B43,3,11)</f>
        <v>中和區和東社區發展協會</v>
      </c>
      <c r="D43" s="26" t="s">
        <v>0</v>
      </c>
      <c r="E43" s="27">
        <v>100</v>
      </c>
      <c r="F43" s="28" t="s">
        <v>3</v>
      </c>
      <c r="G43" s="28" t="s">
        <v>4</v>
      </c>
      <c r="H43" s="28" t="s">
        <v>5</v>
      </c>
      <c r="I43" s="28" t="s">
        <v>4</v>
      </c>
      <c r="J43" s="14"/>
    </row>
    <row r="44" spans="1:10" s="12" customFormat="1" ht="27">
      <c r="A44" s="26" t="s">
        <v>537</v>
      </c>
      <c r="B44" s="26" t="s">
        <v>47</v>
      </c>
      <c r="C44" s="13" t="str">
        <f>MID(B44,3,11)</f>
        <v>中和區員穗社區發展協會</v>
      </c>
      <c r="D44" s="26" t="s">
        <v>0</v>
      </c>
      <c r="E44" s="27">
        <v>100</v>
      </c>
      <c r="F44" s="28" t="s">
        <v>3</v>
      </c>
      <c r="G44" s="28" t="s">
        <v>4</v>
      </c>
      <c r="H44" s="28" t="s">
        <v>5</v>
      </c>
      <c r="I44" s="28" t="s">
        <v>4</v>
      </c>
      <c r="J44" s="14"/>
    </row>
    <row r="45" spans="1:10" s="12" customFormat="1" ht="27">
      <c r="A45" s="26" t="s">
        <v>537</v>
      </c>
      <c r="B45" s="26" t="s">
        <v>48</v>
      </c>
      <c r="C45" s="13" t="str">
        <f>MID(B45,3,12)</f>
        <v>中和區大秀山社區發展協會</v>
      </c>
      <c r="D45" s="26" t="s">
        <v>0</v>
      </c>
      <c r="E45" s="27">
        <v>150</v>
      </c>
      <c r="F45" s="28" t="s">
        <v>3</v>
      </c>
      <c r="G45" s="28" t="s">
        <v>4</v>
      </c>
      <c r="H45" s="28" t="s">
        <v>5</v>
      </c>
      <c r="I45" s="28" t="s">
        <v>4</v>
      </c>
      <c r="J45" s="14"/>
    </row>
    <row r="46" spans="1:10" s="12" customFormat="1" ht="27">
      <c r="A46" s="26" t="s">
        <v>537</v>
      </c>
      <c r="B46" s="26" t="s">
        <v>49</v>
      </c>
      <c r="C46" s="13" t="str">
        <f>MID(B46,3,12)</f>
        <v>中和區大秀山社區發展協會</v>
      </c>
      <c r="D46" s="26" t="s">
        <v>0</v>
      </c>
      <c r="E46" s="27">
        <v>160</v>
      </c>
      <c r="F46" s="28" t="s">
        <v>3</v>
      </c>
      <c r="G46" s="28" t="s">
        <v>4</v>
      </c>
      <c r="H46" s="28" t="s">
        <v>5</v>
      </c>
      <c r="I46" s="28" t="s">
        <v>4</v>
      </c>
      <c r="J46" s="14"/>
    </row>
    <row r="47" spans="1:10" s="12" customFormat="1" ht="27">
      <c r="A47" s="26" t="s">
        <v>537</v>
      </c>
      <c r="B47" s="26" t="s">
        <v>50</v>
      </c>
      <c r="C47" s="13" t="str">
        <f>MID(B47,3,11)</f>
        <v>中和區民安社區發展協會</v>
      </c>
      <c r="D47" s="26" t="s">
        <v>0</v>
      </c>
      <c r="E47" s="27">
        <v>150</v>
      </c>
      <c r="F47" s="28" t="s">
        <v>3</v>
      </c>
      <c r="G47" s="28" t="s">
        <v>4</v>
      </c>
      <c r="H47" s="28" t="s">
        <v>5</v>
      </c>
      <c r="I47" s="28" t="s">
        <v>4</v>
      </c>
      <c r="J47" s="14"/>
    </row>
    <row r="48" spans="1:10" s="12" customFormat="1" ht="27">
      <c r="A48" s="26" t="s">
        <v>537</v>
      </c>
      <c r="B48" s="26" t="s">
        <v>51</v>
      </c>
      <c r="C48" s="13" t="str">
        <f>MID(B48,3,11)</f>
        <v>中和區莒西社區發展協會</v>
      </c>
      <c r="D48" s="26" t="s">
        <v>0</v>
      </c>
      <c r="E48" s="27">
        <v>10</v>
      </c>
      <c r="F48" s="28" t="s">
        <v>3</v>
      </c>
      <c r="G48" s="28" t="s">
        <v>4</v>
      </c>
      <c r="H48" s="28" t="s">
        <v>5</v>
      </c>
      <c r="I48" s="28" t="s">
        <v>4</v>
      </c>
      <c r="J48" s="14"/>
    </row>
    <row r="49" spans="1:10" s="12" customFormat="1" ht="27">
      <c r="A49" s="26" t="s">
        <v>536</v>
      </c>
      <c r="B49" s="26" t="s">
        <v>52</v>
      </c>
      <c r="C49" s="13" t="str">
        <f>MID(B49,3,12)</f>
        <v>中和區尖山腳社區發展協會</v>
      </c>
      <c r="D49" s="26" t="s">
        <v>0</v>
      </c>
      <c r="E49" s="27">
        <v>105</v>
      </c>
      <c r="F49" s="28" t="s">
        <v>3</v>
      </c>
      <c r="G49" s="28" t="s">
        <v>4</v>
      </c>
      <c r="H49" s="28" t="s">
        <v>5</v>
      </c>
      <c r="I49" s="28" t="s">
        <v>4</v>
      </c>
      <c r="J49" s="14"/>
    </row>
    <row r="50" spans="1:10" s="12" customFormat="1" ht="27">
      <c r="A50" s="26" t="s">
        <v>536</v>
      </c>
      <c r="B50" s="26" t="s">
        <v>53</v>
      </c>
      <c r="C50" s="13" t="str">
        <f>MID(B50,3,15)</f>
        <v>新北市中和區大秀山社區發展協會</v>
      </c>
      <c r="D50" s="26" t="s">
        <v>0</v>
      </c>
      <c r="E50" s="27">
        <v>35</v>
      </c>
      <c r="F50" s="28" t="s">
        <v>3</v>
      </c>
      <c r="G50" s="28" t="s">
        <v>4</v>
      </c>
      <c r="H50" s="28" t="s">
        <v>5</v>
      </c>
      <c r="I50" s="28" t="s">
        <v>4</v>
      </c>
      <c r="J50" s="14"/>
    </row>
    <row r="51" spans="1:10" s="12" customFormat="1" ht="27">
      <c r="A51" s="26" t="s">
        <v>536</v>
      </c>
      <c r="B51" s="26" t="s">
        <v>590</v>
      </c>
      <c r="C51" s="13" t="str">
        <f>MID(B51,3,15)</f>
        <v>新北市中和區大秀山社區發展協會</v>
      </c>
      <c r="D51" s="26" t="s">
        <v>0</v>
      </c>
      <c r="E51" s="27">
        <v>175</v>
      </c>
      <c r="F51" s="28" t="s">
        <v>3</v>
      </c>
      <c r="G51" s="28" t="s">
        <v>4</v>
      </c>
      <c r="H51" s="28" t="s">
        <v>5</v>
      </c>
      <c r="I51" s="28" t="s">
        <v>4</v>
      </c>
      <c r="J51" s="14"/>
    </row>
    <row r="52" spans="1:10" s="12" customFormat="1" ht="27">
      <c r="A52" s="26" t="s">
        <v>536</v>
      </c>
      <c r="B52" s="26" t="s">
        <v>591</v>
      </c>
      <c r="C52" s="13" t="str">
        <f>MID(B52,3,15)</f>
        <v>新北市中和區尖山腳社區發展協會</v>
      </c>
      <c r="D52" s="26" t="s">
        <v>0</v>
      </c>
      <c r="E52" s="27">
        <v>245</v>
      </c>
      <c r="F52" s="28" t="s">
        <v>3</v>
      </c>
      <c r="G52" s="28" t="s">
        <v>4</v>
      </c>
      <c r="H52" s="28" t="s">
        <v>5</v>
      </c>
      <c r="I52" s="28" t="s">
        <v>4</v>
      </c>
      <c r="J52" s="14"/>
    </row>
    <row r="53" spans="1:10" s="12" customFormat="1" ht="27">
      <c r="A53" s="26" t="s">
        <v>536</v>
      </c>
      <c r="B53" s="26" t="s">
        <v>592</v>
      </c>
      <c r="C53" s="13" t="str">
        <f>MID(B53,3,14)</f>
        <v>新北市中和區山北社區發展協會</v>
      </c>
      <c r="D53" s="26" t="s">
        <v>0</v>
      </c>
      <c r="E53" s="27">
        <v>70</v>
      </c>
      <c r="F53" s="28" t="s">
        <v>3</v>
      </c>
      <c r="G53" s="28" t="s">
        <v>4</v>
      </c>
      <c r="H53" s="28" t="s">
        <v>5</v>
      </c>
      <c r="I53" s="28" t="s">
        <v>4</v>
      </c>
      <c r="J53" s="14"/>
    </row>
    <row r="54" spans="1:10" s="12" customFormat="1" ht="27">
      <c r="A54" s="26" t="s">
        <v>536</v>
      </c>
      <c r="B54" s="26" t="s">
        <v>593</v>
      </c>
      <c r="C54" s="13" t="str">
        <f>MID(B54,3,14)</f>
        <v>新北市中和區莒西社區發展協會</v>
      </c>
      <c r="D54" s="26" t="s">
        <v>0</v>
      </c>
      <c r="E54" s="27">
        <v>105</v>
      </c>
      <c r="F54" s="28" t="s">
        <v>3</v>
      </c>
      <c r="G54" s="28" t="s">
        <v>4</v>
      </c>
      <c r="H54" s="28" t="s">
        <v>5</v>
      </c>
      <c r="I54" s="28" t="s">
        <v>4</v>
      </c>
      <c r="J54" s="14"/>
    </row>
    <row r="55" spans="1:10" s="12" customFormat="1" ht="27">
      <c r="A55" s="26" t="s">
        <v>536</v>
      </c>
      <c r="B55" s="26" t="s">
        <v>594</v>
      </c>
      <c r="C55" s="13" t="s">
        <v>54</v>
      </c>
      <c r="D55" s="26" t="s">
        <v>0</v>
      </c>
      <c r="E55" s="27">
        <v>105</v>
      </c>
      <c r="F55" s="28" t="s">
        <v>3</v>
      </c>
      <c r="G55" s="28" t="s">
        <v>4</v>
      </c>
      <c r="H55" s="28" t="s">
        <v>5</v>
      </c>
      <c r="I55" s="28" t="s">
        <v>4</v>
      </c>
      <c r="J55" s="14"/>
    </row>
    <row r="56" spans="1:10" s="12" customFormat="1" ht="27">
      <c r="A56" s="26" t="s">
        <v>536</v>
      </c>
      <c r="B56" s="26" t="s">
        <v>55</v>
      </c>
      <c r="C56" s="13" t="s">
        <v>56</v>
      </c>
      <c r="D56" s="26" t="s">
        <v>0</v>
      </c>
      <c r="E56" s="27">
        <v>80</v>
      </c>
      <c r="F56" s="28" t="s">
        <v>3</v>
      </c>
      <c r="G56" s="28" t="s">
        <v>4</v>
      </c>
      <c r="H56" s="28" t="s">
        <v>5</v>
      </c>
      <c r="I56" s="28" t="s">
        <v>4</v>
      </c>
      <c r="J56" s="14"/>
    </row>
    <row r="57" spans="1:10" s="12" customFormat="1" ht="40.5">
      <c r="A57" s="26" t="s">
        <v>536</v>
      </c>
      <c r="B57" s="26" t="s">
        <v>57</v>
      </c>
      <c r="C57" s="13" t="s">
        <v>58</v>
      </c>
      <c r="D57" s="26" t="s">
        <v>0</v>
      </c>
      <c r="E57" s="27">
        <v>150</v>
      </c>
      <c r="F57" s="28" t="s">
        <v>3</v>
      </c>
      <c r="G57" s="28" t="s">
        <v>4</v>
      </c>
      <c r="H57" s="28" t="s">
        <v>5</v>
      </c>
      <c r="I57" s="28" t="s">
        <v>4</v>
      </c>
      <c r="J57" s="14"/>
    </row>
    <row r="58" spans="1:10" s="12" customFormat="1" ht="27">
      <c r="A58" s="26" t="s">
        <v>536</v>
      </c>
      <c r="B58" s="26" t="s">
        <v>59</v>
      </c>
      <c r="C58" s="13" t="s">
        <v>58</v>
      </c>
      <c r="D58" s="26" t="s">
        <v>0</v>
      </c>
      <c r="E58" s="27">
        <v>75</v>
      </c>
      <c r="F58" s="28" t="s">
        <v>3</v>
      </c>
      <c r="G58" s="28" t="s">
        <v>4</v>
      </c>
      <c r="H58" s="28" t="s">
        <v>5</v>
      </c>
      <c r="I58" s="28" t="s">
        <v>4</v>
      </c>
      <c r="J58" s="14"/>
    </row>
    <row r="59" spans="1:10" s="12" customFormat="1" ht="27">
      <c r="A59" s="26" t="s">
        <v>536</v>
      </c>
      <c r="B59" s="26" t="s">
        <v>60</v>
      </c>
      <c r="C59" s="13" t="s">
        <v>61</v>
      </c>
      <c r="D59" s="26" t="s">
        <v>0</v>
      </c>
      <c r="E59" s="27">
        <v>150</v>
      </c>
      <c r="F59" s="28" t="s">
        <v>3</v>
      </c>
      <c r="G59" s="28" t="s">
        <v>4</v>
      </c>
      <c r="H59" s="28" t="s">
        <v>5</v>
      </c>
      <c r="I59" s="28" t="s">
        <v>4</v>
      </c>
      <c r="J59" s="14"/>
    </row>
    <row r="60" spans="1:10" s="12" customFormat="1" ht="27">
      <c r="A60" s="26" t="s">
        <v>536</v>
      </c>
      <c r="B60" s="26" t="s">
        <v>62</v>
      </c>
      <c r="C60" s="13" t="s">
        <v>63</v>
      </c>
      <c r="D60" s="26" t="s">
        <v>0</v>
      </c>
      <c r="E60" s="27">
        <v>100</v>
      </c>
      <c r="F60" s="28" t="s">
        <v>3</v>
      </c>
      <c r="G60" s="28" t="s">
        <v>4</v>
      </c>
      <c r="H60" s="28" t="s">
        <v>5</v>
      </c>
      <c r="I60" s="28" t="s">
        <v>4</v>
      </c>
      <c r="J60" s="14"/>
    </row>
    <row r="61" spans="1:10" s="12" customFormat="1" ht="27">
      <c r="A61" s="26" t="s">
        <v>536</v>
      </c>
      <c r="B61" s="26" t="s">
        <v>64</v>
      </c>
      <c r="C61" s="13" t="s">
        <v>65</v>
      </c>
      <c r="D61" s="26" t="s">
        <v>0</v>
      </c>
      <c r="E61" s="27">
        <v>100</v>
      </c>
      <c r="F61" s="28" t="s">
        <v>3</v>
      </c>
      <c r="G61" s="28" t="s">
        <v>4</v>
      </c>
      <c r="H61" s="28" t="s">
        <v>5</v>
      </c>
      <c r="I61" s="28" t="s">
        <v>4</v>
      </c>
      <c r="J61" s="14"/>
    </row>
    <row r="62" spans="1:10" s="12" customFormat="1" ht="27">
      <c r="A62" s="26" t="s">
        <v>536</v>
      </c>
      <c r="B62" s="26" t="s">
        <v>66</v>
      </c>
      <c r="C62" s="13" t="s">
        <v>67</v>
      </c>
      <c r="D62" s="26" t="s">
        <v>0</v>
      </c>
      <c r="E62" s="27">
        <v>300</v>
      </c>
      <c r="F62" s="28" t="s">
        <v>3</v>
      </c>
      <c r="G62" s="28" t="s">
        <v>4</v>
      </c>
      <c r="H62" s="28" t="s">
        <v>5</v>
      </c>
      <c r="I62" s="28" t="s">
        <v>4</v>
      </c>
      <c r="J62" s="14"/>
    </row>
    <row r="63" spans="1:10" s="12" customFormat="1" ht="27">
      <c r="A63" s="26" t="s">
        <v>536</v>
      </c>
      <c r="B63" s="26" t="s">
        <v>595</v>
      </c>
      <c r="C63" s="13" t="s">
        <v>68</v>
      </c>
      <c r="D63" s="26" t="s">
        <v>0</v>
      </c>
      <c r="E63" s="27">
        <v>105</v>
      </c>
      <c r="F63" s="28" t="s">
        <v>3</v>
      </c>
      <c r="G63" s="28" t="s">
        <v>4</v>
      </c>
      <c r="H63" s="28" t="s">
        <v>5</v>
      </c>
      <c r="I63" s="28" t="s">
        <v>4</v>
      </c>
      <c r="J63" s="14"/>
    </row>
    <row r="64" spans="1:10" s="12" customFormat="1" ht="27">
      <c r="A64" s="26" t="s">
        <v>536</v>
      </c>
      <c r="B64" s="26" t="s">
        <v>69</v>
      </c>
      <c r="C64" s="13" t="s">
        <v>70</v>
      </c>
      <c r="D64" s="26" t="s">
        <v>0</v>
      </c>
      <c r="E64" s="27">
        <v>35</v>
      </c>
      <c r="F64" s="28" t="s">
        <v>3</v>
      </c>
      <c r="G64" s="28" t="s">
        <v>4</v>
      </c>
      <c r="H64" s="28" t="s">
        <v>5</v>
      </c>
      <c r="I64" s="28" t="s">
        <v>4</v>
      </c>
      <c r="J64" s="14"/>
    </row>
    <row r="65" spans="1:10" s="12" customFormat="1" ht="27">
      <c r="A65" s="26" t="s">
        <v>537</v>
      </c>
      <c r="B65" s="26" t="s">
        <v>71</v>
      </c>
      <c r="C65" s="13" t="str">
        <f aca="true" t="shared" si="2" ref="C65:C73">MID(B65,3,11)</f>
        <v>五股區五龍社區發展協會</v>
      </c>
      <c r="D65" s="26" t="s">
        <v>0</v>
      </c>
      <c r="E65" s="27">
        <v>150</v>
      </c>
      <c r="F65" s="28" t="s">
        <v>3</v>
      </c>
      <c r="G65" s="28" t="s">
        <v>4</v>
      </c>
      <c r="H65" s="28" t="s">
        <v>5</v>
      </c>
      <c r="I65" s="28" t="s">
        <v>4</v>
      </c>
      <c r="J65" s="14"/>
    </row>
    <row r="66" spans="1:10" s="12" customFormat="1" ht="27">
      <c r="A66" s="26" t="s">
        <v>537</v>
      </c>
      <c r="B66" s="26" t="s">
        <v>72</v>
      </c>
      <c r="C66" s="13" t="str">
        <f t="shared" si="2"/>
        <v>五股區德音社區發展協會</v>
      </c>
      <c r="D66" s="26" t="s">
        <v>0</v>
      </c>
      <c r="E66" s="27">
        <v>150</v>
      </c>
      <c r="F66" s="28" t="s">
        <v>3</v>
      </c>
      <c r="G66" s="28" t="s">
        <v>4</v>
      </c>
      <c r="H66" s="28" t="s">
        <v>5</v>
      </c>
      <c r="I66" s="28" t="s">
        <v>4</v>
      </c>
      <c r="J66" s="14"/>
    </row>
    <row r="67" spans="1:10" s="12" customFormat="1" ht="27">
      <c r="A67" s="26" t="s">
        <v>537</v>
      </c>
      <c r="B67" s="26" t="s">
        <v>73</v>
      </c>
      <c r="C67" s="13" t="str">
        <f t="shared" si="2"/>
        <v>五股區成德社區發展協會</v>
      </c>
      <c r="D67" s="26" t="s">
        <v>0</v>
      </c>
      <c r="E67" s="27">
        <v>150</v>
      </c>
      <c r="F67" s="28" t="s">
        <v>3</v>
      </c>
      <c r="G67" s="28" t="s">
        <v>4</v>
      </c>
      <c r="H67" s="28" t="s">
        <v>5</v>
      </c>
      <c r="I67" s="28" t="s">
        <v>4</v>
      </c>
      <c r="J67" s="14"/>
    </row>
    <row r="68" spans="1:10" s="12" customFormat="1" ht="27">
      <c r="A68" s="26" t="s">
        <v>537</v>
      </c>
      <c r="B68" s="26" t="s">
        <v>74</v>
      </c>
      <c r="C68" s="13" t="str">
        <f t="shared" si="2"/>
        <v>五股區更新社區發展協會</v>
      </c>
      <c r="D68" s="26" t="s">
        <v>0</v>
      </c>
      <c r="E68" s="27">
        <v>100</v>
      </c>
      <c r="F68" s="28" t="s">
        <v>3</v>
      </c>
      <c r="G68" s="28" t="s">
        <v>4</v>
      </c>
      <c r="H68" s="28" t="s">
        <v>5</v>
      </c>
      <c r="I68" s="28" t="s">
        <v>4</v>
      </c>
      <c r="J68" s="14"/>
    </row>
    <row r="69" spans="1:10" s="12" customFormat="1" ht="27">
      <c r="A69" s="26" t="s">
        <v>537</v>
      </c>
      <c r="B69" s="26" t="s">
        <v>75</v>
      </c>
      <c r="C69" s="13" t="str">
        <f t="shared" si="2"/>
        <v>五股區更新社區發展協會</v>
      </c>
      <c r="D69" s="26" t="s">
        <v>0</v>
      </c>
      <c r="E69" s="27">
        <v>50</v>
      </c>
      <c r="F69" s="28" t="s">
        <v>3</v>
      </c>
      <c r="G69" s="28" t="s">
        <v>4</v>
      </c>
      <c r="H69" s="28" t="s">
        <v>5</v>
      </c>
      <c r="I69" s="28" t="s">
        <v>4</v>
      </c>
      <c r="J69" s="14"/>
    </row>
    <row r="70" spans="1:10" s="12" customFormat="1" ht="27">
      <c r="A70" s="26" t="s">
        <v>537</v>
      </c>
      <c r="B70" s="26" t="s">
        <v>76</v>
      </c>
      <c r="C70" s="13" t="str">
        <f t="shared" si="2"/>
        <v>五股區興珍社區發展協會</v>
      </c>
      <c r="D70" s="26" t="s">
        <v>0</v>
      </c>
      <c r="E70" s="27">
        <v>150</v>
      </c>
      <c r="F70" s="28" t="s">
        <v>3</v>
      </c>
      <c r="G70" s="28" t="s">
        <v>4</v>
      </c>
      <c r="H70" s="28" t="s">
        <v>5</v>
      </c>
      <c r="I70" s="28" t="s">
        <v>4</v>
      </c>
      <c r="J70" s="14"/>
    </row>
    <row r="71" spans="1:10" s="12" customFormat="1" ht="27">
      <c r="A71" s="26" t="s">
        <v>537</v>
      </c>
      <c r="B71" s="26" t="s">
        <v>77</v>
      </c>
      <c r="C71" s="13" t="str">
        <f t="shared" si="2"/>
        <v>五股區貿商社區發展協會</v>
      </c>
      <c r="D71" s="26" t="s">
        <v>0</v>
      </c>
      <c r="E71" s="27">
        <v>10</v>
      </c>
      <c r="F71" s="28" t="s">
        <v>3</v>
      </c>
      <c r="G71" s="28" t="s">
        <v>4</v>
      </c>
      <c r="H71" s="28" t="s">
        <v>5</v>
      </c>
      <c r="I71" s="28" t="s">
        <v>4</v>
      </c>
      <c r="J71" s="14"/>
    </row>
    <row r="72" spans="1:10" s="12" customFormat="1" ht="27">
      <c r="A72" s="26" t="s">
        <v>537</v>
      </c>
      <c r="B72" s="26" t="s">
        <v>78</v>
      </c>
      <c r="C72" s="13" t="str">
        <f t="shared" si="2"/>
        <v>五股區陸一社區發展協會</v>
      </c>
      <c r="D72" s="26" t="s">
        <v>0</v>
      </c>
      <c r="E72" s="27">
        <v>50</v>
      </c>
      <c r="F72" s="28" t="s">
        <v>3</v>
      </c>
      <c r="G72" s="28" t="s">
        <v>4</v>
      </c>
      <c r="H72" s="28" t="s">
        <v>5</v>
      </c>
      <c r="I72" s="28" t="s">
        <v>4</v>
      </c>
      <c r="J72" s="14"/>
    </row>
    <row r="73" spans="1:10" s="12" customFormat="1" ht="27">
      <c r="A73" s="26" t="s">
        <v>536</v>
      </c>
      <c r="B73" s="26" t="s">
        <v>79</v>
      </c>
      <c r="C73" s="13" t="str">
        <f t="shared" si="2"/>
        <v>五股區更新社區發展協會</v>
      </c>
      <c r="D73" s="26" t="s">
        <v>0</v>
      </c>
      <c r="E73" s="27">
        <v>73</v>
      </c>
      <c r="F73" s="28" t="s">
        <v>3</v>
      </c>
      <c r="G73" s="28" t="s">
        <v>4</v>
      </c>
      <c r="H73" s="28" t="s">
        <v>5</v>
      </c>
      <c r="I73" s="28" t="s">
        <v>4</v>
      </c>
      <c r="J73" s="14"/>
    </row>
    <row r="74" spans="1:10" s="12" customFormat="1" ht="27">
      <c r="A74" s="26" t="s">
        <v>536</v>
      </c>
      <c r="B74" s="26" t="s">
        <v>80</v>
      </c>
      <c r="C74" s="13" t="s">
        <v>81</v>
      </c>
      <c r="D74" s="26" t="s">
        <v>0</v>
      </c>
      <c r="E74" s="27">
        <v>150</v>
      </c>
      <c r="F74" s="28" t="s">
        <v>3</v>
      </c>
      <c r="G74" s="28" t="s">
        <v>4</v>
      </c>
      <c r="H74" s="28" t="s">
        <v>5</v>
      </c>
      <c r="I74" s="28" t="s">
        <v>4</v>
      </c>
      <c r="J74" s="14"/>
    </row>
    <row r="75" spans="1:10" s="12" customFormat="1" ht="27">
      <c r="A75" s="26" t="s">
        <v>536</v>
      </c>
      <c r="B75" s="26" t="s">
        <v>82</v>
      </c>
      <c r="C75" s="13" t="s">
        <v>83</v>
      </c>
      <c r="D75" s="26" t="s">
        <v>0</v>
      </c>
      <c r="E75" s="27">
        <v>75</v>
      </c>
      <c r="F75" s="28" t="s">
        <v>3</v>
      </c>
      <c r="G75" s="28" t="s">
        <v>4</v>
      </c>
      <c r="H75" s="28" t="s">
        <v>5</v>
      </c>
      <c r="I75" s="28" t="s">
        <v>4</v>
      </c>
      <c r="J75" s="14"/>
    </row>
    <row r="76" spans="1:10" s="12" customFormat="1" ht="27">
      <c r="A76" s="26" t="s">
        <v>536</v>
      </c>
      <c r="B76" s="26" t="s">
        <v>84</v>
      </c>
      <c r="C76" s="13" t="s">
        <v>563</v>
      </c>
      <c r="D76" s="26" t="s">
        <v>0</v>
      </c>
      <c r="E76" s="27">
        <v>50</v>
      </c>
      <c r="F76" s="28" t="s">
        <v>3</v>
      </c>
      <c r="G76" s="28" t="s">
        <v>4</v>
      </c>
      <c r="H76" s="28" t="s">
        <v>5</v>
      </c>
      <c r="I76" s="28" t="s">
        <v>4</v>
      </c>
      <c r="J76" s="14"/>
    </row>
    <row r="77" spans="1:10" s="12" customFormat="1" ht="27">
      <c r="A77" s="26" t="s">
        <v>536</v>
      </c>
      <c r="B77" s="26" t="s">
        <v>85</v>
      </c>
      <c r="C77" s="13" t="s">
        <v>86</v>
      </c>
      <c r="D77" s="26" t="s">
        <v>0</v>
      </c>
      <c r="E77" s="27">
        <v>50</v>
      </c>
      <c r="F77" s="28" t="s">
        <v>3</v>
      </c>
      <c r="G77" s="28" t="s">
        <v>4</v>
      </c>
      <c r="H77" s="28" t="s">
        <v>5</v>
      </c>
      <c r="I77" s="28" t="s">
        <v>4</v>
      </c>
      <c r="J77" s="14"/>
    </row>
    <row r="78" spans="1:10" s="12" customFormat="1" ht="27">
      <c r="A78" s="26" t="s">
        <v>537</v>
      </c>
      <c r="B78" s="26" t="s">
        <v>87</v>
      </c>
      <c r="C78" s="13" t="str">
        <f>MID(B78,3,11)</f>
        <v>八里區下罟社區發展協會</v>
      </c>
      <c r="D78" s="26" t="s">
        <v>0</v>
      </c>
      <c r="E78" s="27">
        <v>52</v>
      </c>
      <c r="F78" s="28" t="s">
        <v>3</v>
      </c>
      <c r="G78" s="28" t="s">
        <v>4</v>
      </c>
      <c r="H78" s="28" t="s">
        <v>5</v>
      </c>
      <c r="I78" s="28" t="s">
        <v>4</v>
      </c>
      <c r="J78" s="14"/>
    </row>
    <row r="79" spans="1:10" s="12" customFormat="1" ht="27">
      <c r="A79" s="26" t="s">
        <v>537</v>
      </c>
      <c r="B79" s="26" t="s">
        <v>88</v>
      </c>
      <c r="C79" s="13" t="str">
        <f>MID(B79,3,11)</f>
        <v>八里區舊城社區發展協會</v>
      </c>
      <c r="D79" s="26" t="s">
        <v>0</v>
      </c>
      <c r="E79" s="27">
        <v>10</v>
      </c>
      <c r="F79" s="28" t="s">
        <v>3</v>
      </c>
      <c r="G79" s="28" t="s">
        <v>4</v>
      </c>
      <c r="H79" s="28" t="s">
        <v>5</v>
      </c>
      <c r="I79" s="28" t="s">
        <v>4</v>
      </c>
      <c r="J79" s="14"/>
    </row>
    <row r="80" spans="1:10" s="12" customFormat="1" ht="27">
      <c r="A80" s="26" t="s">
        <v>537</v>
      </c>
      <c r="B80" s="26" t="s">
        <v>89</v>
      </c>
      <c r="C80" s="13" t="str">
        <f>MID(B80,3,11)</f>
        <v>八里區舊城社區發展協會</v>
      </c>
      <c r="D80" s="26" t="s">
        <v>0</v>
      </c>
      <c r="E80" s="27">
        <v>60</v>
      </c>
      <c r="F80" s="28" t="s">
        <v>3</v>
      </c>
      <c r="G80" s="28" t="s">
        <v>4</v>
      </c>
      <c r="H80" s="28" t="s">
        <v>5</v>
      </c>
      <c r="I80" s="28" t="s">
        <v>4</v>
      </c>
      <c r="J80" s="14"/>
    </row>
    <row r="81" spans="1:10" s="12" customFormat="1" ht="27">
      <c r="A81" s="26" t="s">
        <v>537</v>
      </c>
      <c r="B81" s="26" t="s">
        <v>90</v>
      </c>
      <c r="C81" s="13" t="str">
        <f>MID(B81,3,11)</f>
        <v>八里區龍米社區發展協會</v>
      </c>
      <c r="D81" s="26" t="s">
        <v>0</v>
      </c>
      <c r="E81" s="27">
        <v>100</v>
      </c>
      <c r="F81" s="28" t="s">
        <v>3</v>
      </c>
      <c r="G81" s="28" t="s">
        <v>4</v>
      </c>
      <c r="H81" s="28" t="s">
        <v>5</v>
      </c>
      <c r="I81" s="28" t="s">
        <v>4</v>
      </c>
      <c r="J81" s="14"/>
    </row>
    <row r="82" spans="1:10" s="12" customFormat="1" ht="27">
      <c r="A82" s="26" t="s">
        <v>537</v>
      </c>
      <c r="B82" s="26" t="s">
        <v>91</v>
      </c>
      <c r="C82" s="13" t="str">
        <f>MID(B82,3,11)</f>
        <v>八里區龍米社區發展協會</v>
      </c>
      <c r="D82" s="26" t="s">
        <v>0</v>
      </c>
      <c r="E82" s="27">
        <v>35</v>
      </c>
      <c r="F82" s="28" t="s">
        <v>3</v>
      </c>
      <c r="G82" s="28" t="s">
        <v>4</v>
      </c>
      <c r="H82" s="28" t="s">
        <v>5</v>
      </c>
      <c r="I82" s="28" t="s">
        <v>4</v>
      </c>
      <c r="J82" s="14"/>
    </row>
    <row r="83" spans="1:10" s="12" customFormat="1" ht="27">
      <c r="A83" s="26" t="s">
        <v>536</v>
      </c>
      <c r="B83" s="26" t="s">
        <v>92</v>
      </c>
      <c r="C83" s="13" t="s">
        <v>93</v>
      </c>
      <c r="D83" s="26" t="s">
        <v>0</v>
      </c>
      <c r="E83" s="27">
        <v>50</v>
      </c>
      <c r="F83" s="28" t="s">
        <v>3</v>
      </c>
      <c r="G83" s="28" t="s">
        <v>4</v>
      </c>
      <c r="H83" s="28" t="s">
        <v>5</v>
      </c>
      <c r="I83" s="28" t="s">
        <v>4</v>
      </c>
      <c r="J83" s="14"/>
    </row>
    <row r="84" spans="1:10" s="12" customFormat="1" ht="27">
      <c r="A84" s="26" t="s">
        <v>536</v>
      </c>
      <c r="B84" s="26" t="s">
        <v>94</v>
      </c>
      <c r="C84" s="13" t="s">
        <v>95</v>
      </c>
      <c r="D84" s="26" t="s">
        <v>0</v>
      </c>
      <c r="E84" s="27">
        <v>150</v>
      </c>
      <c r="F84" s="28" t="s">
        <v>3</v>
      </c>
      <c r="G84" s="28" t="s">
        <v>4</v>
      </c>
      <c r="H84" s="28" t="s">
        <v>5</v>
      </c>
      <c r="I84" s="28" t="s">
        <v>4</v>
      </c>
      <c r="J84" s="14"/>
    </row>
    <row r="85" spans="1:10" s="12" customFormat="1" ht="27">
      <c r="A85" s="26" t="s">
        <v>536</v>
      </c>
      <c r="B85" s="26" t="s">
        <v>596</v>
      </c>
      <c r="C85" s="13" t="s">
        <v>96</v>
      </c>
      <c r="D85" s="26" t="s">
        <v>0</v>
      </c>
      <c r="E85" s="27">
        <v>140</v>
      </c>
      <c r="F85" s="28" t="s">
        <v>3</v>
      </c>
      <c r="G85" s="28" t="s">
        <v>4</v>
      </c>
      <c r="H85" s="28" t="s">
        <v>5</v>
      </c>
      <c r="I85" s="28" t="s">
        <v>4</v>
      </c>
      <c r="J85" s="14"/>
    </row>
    <row r="86" spans="1:10" s="12" customFormat="1" ht="27">
      <c r="A86" s="26" t="s">
        <v>536</v>
      </c>
      <c r="B86" s="26" t="s">
        <v>97</v>
      </c>
      <c r="C86" s="13" t="s">
        <v>564</v>
      </c>
      <c r="D86" s="26" t="s">
        <v>0</v>
      </c>
      <c r="E86" s="27">
        <v>150</v>
      </c>
      <c r="F86" s="28" t="s">
        <v>3</v>
      </c>
      <c r="G86" s="28" t="s">
        <v>4</v>
      </c>
      <c r="H86" s="28" t="s">
        <v>5</v>
      </c>
      <c r="I86" s="28" t="s">
        <v>4</v>
      </c>
      <c r="J86" s="14"/>
    </row>
    <row r="87" spans="1:10" s="12" customFormat="1" ht="27">
      <c r="A87" s="26" t="s">
        <v>536</v>
      </c>
      <c r="B87" s="26" t="s">
        <v>597</v>
      </c>
      <c r="C87" s="13" t="s">
        <v>565</v>
      </c>
      <c r="D87" s="26" t="s">
        <v>0</v>
      </c>
      <c r="E87" s="27">
        <v>35</v>
      </c>
      <c r="F87" s="28" t="s">
        <v>3</v>
      </c>
      <c r="G87" s="28" t="s">
        <v>4</v>
      </c>
      <c r="H87" s="28" t="s">
        <v>5</v>
      </c>
      <c r="I87" s="28" t="s">
        <v>4</v>
      </c>
      <c r="J87" s="14"/>
    </row>
    <row r="88" spans="1:10" s="12" customFormat="1" ht="40.5">
      <c r="A88" s="26" t="s">
        <v>536</v>
      </c>
      <c r="B88" s="26" t="s">
        <v>98</v>
      </c>
      <c r="C88" s="13" t="s">
        <v>99</v>
      </c>
      <c r="D88" s="26" t="s">
        <v>0</v>
      </c>
      <c r="E88" s="27">
        <v>150</v>
      </c>
      <c r="F88" s="28" t="s">
        <v>3</v>
      </c>
      <c r="G88" s="28" t="s">
        <v>4</v>
      </c>
      <c r="H88" s="28" t="s">
        <v>5</v>
      </c>
      <c r="I88" s="28" t="s">
        <v>4</v>
      </c>
      <c r="J88" s="14"/>
    </row>
    <row r="89" spans="1:10" s="12" customFormat="1" ht="27">
      <c r="A89" s="26" t="s">
        <v>537</v>
      </c>
      <c r="B89" s="26" t="s">
        <v>100</v>
      </c>
      <c r="C89" s="13" t="str">
        <f aca="true" t="shared" si="3" ref="C89:C130">MID(B89,3,11)</f>
        <v>土城區員仁社區發展協會</v>
      </c>
      <c r="D89" s="26" t="s">
        <v>0</v>
      </c>
      <c r="E89" s="27">
        <v>15</v>
      </c>
      <c r="F89" s="28" t="s">
        <v>3</v>
      </c>
      <c r="G89" s="28" t="s">
        <v>4</v>
      </c>
      <c r="H89" s="28" t="s">
        <v>5</v>
      </c>
      <c r="I89" s="28" t="s">
        <v>4</v>
      </c>
      <c r="J89" s="14"/>
    </row>
    <row r="90" spans="1:10" s="12" customFormat="1" ht="27">
      <c r="A90" s="26" t="s">
        <v>537</v>
      </c>
      <c r="B90" s="26" t="s">
        <v>101</v>
      </c>
      <c r="C90" s="13" t="str">
        <f t="shared" si="3"/>
        <v>土城區員仁社區發展協會</v>
      </c>
      <c r="D90" s="26" t="s">
        <v>0</v>
      </c>
      <c r="E90" s="27">
        <v>15</v>
      </c>
      <c r="F90" s="28" t="s">
        <v>3</v>
      </c>
      <c r="G90" s="28" t="s">
        <v>4</v>
      </c>
      <c r="H90" s="28" t="s">
        <v>5</v>
      </c>
      <c r="I90" s="28" t="s">
        <v>4</v>
      </c>
      <c r="J90" s="14"/>
    </row>
    <row r="91" spans="1:10" s="12" customFormat="1" ht="27">
      <c r="A91" s="26" t="s">
        <v>537</v>
      </c>
      <c r="B91" s="26" t="s">
        <v>102</v>
      </c>
      <c r="C91" s="13" t="str">
        <f t="shared" si="3"/>
        <v>土城區員仁社區發展協會</v>
      </c>
      <c r="D91" s="26" t="s">
        <v>0</v>
      </c>
      <c r="E91" s="27">
        <v>10</v>
      </c>
      <c r="F91" s="28" t="s">
        <v>3</v>
      </c>
      <c r="G91" s="28" t="s">
        <v>4</v>
      </c>
      <c r="H91" s="28" t="s">
        <v>5</v>
      </c>
      <c r="I91" s="28" t="s">
        <v>4</v>
      </c>
      <c r="J91" s="14"/>
    </row>
    <row r="92" spans="1:10" s="12" customFormat="1" ht="27">
      <c r="A92" s="26" t="s">
        <v>537</v>
      </c>
      <c r="B92" s="26" t="s">
        <v>103</v>
      </c>
      <c r="C92" s="13" t="str">
        <f t="shared" si="3"/>
        <v>土城區員仁社區發展協會</v>
      </c>
      <c r="D92" s="26" t="s">
        <v>0</v>
      </c>
      <c r="E92" s="27">
        <v>15</v>
      </c>
      <c r="F92" s="28" t="s">
        <v>3</v>
      </c>
      <c r="G92" s="28" t="s">
        <v>4</v>
      </c>
      <c r="H92" s="28" t="s">
        <v>5</v>
      </c>
      <c r="I92" s="28" t="s">
        <v>4</v>
      </c>
      <c r="J92" s="14"/>
    </row>
    <row r="93" spans="1:10" s="12" customFormat="1" ht="27">
      <c r="A93" s="26" t="s">
        <v>537</v>
      </c>
      <c r="B93" s="26" t="s">
        <v>104</v>
      </c>
      <c r="C93" s="13" t="str">
        <f t="shared" si="3"/>
        <v>土城區埤林社區發展協會</v>
      </c>
      <c r="D93" s="26" t="s">
        <v>0</v>
      </c>
      <c r="E93" s="27">
        <v>15</v>
      </c>
      <c r="F93" s="28" t="s">
        <v>3</v>
      </c>
      <c r="G93" s="28" t="s">
        <v>4</v>
      </c>
      <c r="H93" s="28" t="s">
        <v>5</v>
      </c>
      <c r="I93" s="28" t="s">
        <v>4</v>
      </c>
      <c r="J93" s="14"/>
    </row>
    <row r="94" spans="1:10" s="12" customFormat="1" ht="27">
      <c r="A94" s="26" t="s">
        <v>537</v>
      </c>
      <c r="B94" s="26" t="s">
        <v>105</v>
      </c>
      <c r="C94" s="13" t="str">
        <f t="shared" si="3"/>
        <v>土城區埤林社區發展協會</v>
      </c>
      <c r="D94" s="26" t="s">
        <v>0</v>
      </c>
      <c r="E94" s="27">
        <v>15</v>
      </c>
      <c r="F94" s="28" t="s">
        <v>3</v>
      </c>
      <c r="G94" s="28" t="s">
        <v>4</v>
      </c>
      <c r="H94" s="28" t="s">
        <v>5</v>
      </c>
      <c r="I94" s="28" t="s">
        <v>4</v>
      </c>
      <c r="J94" s="14"/>
    </row>
    <row r="95" spans="1:10" s="12" customFormat="1" ht="27">
      <c r="A95" s="26" t="s">
        <v>537</v>
      </c>
      <c r="B95" s="26" t="s">
        <v>106</v>
      </c>
      <c r="C95" s="13" t="str">
        <f t="shared" si="3"/>
        <v>土城區埤林社區發展協會</v>
      </c>
      <c r="D95" s="26" t="s">
        <v>0</v>
      </c>
      <c r="E95" s="27">
        <v>75</v>
      </c>
      <c r="F95" s="28" t="s">
        <v>3</v>
      </c>
      <c r="G95" s="28" t="s">
        <v>4</v>
      </c>
      <c r="H95" s="28" t="s">
        <v>5</v>
      </c>
      <c r="I95" s="28" t="s">
        <v>4</v>
      </c>
      <c r="J95" s="14"/>
    </row>
    <row r="96" spans="1:10" s="12" customFormat="1" ht="27">
      <c r="A96" s="26" t="s">
        <v>537</v>
      </c>
      <c r="B96" s="26" t="s">
        <v>107</v>
      </c>
      <c r="C96" s="13" t="str">
        <f t="shared" si="3"/>
        <v>土城區埤林社區發展協會</v>
      </c>
      <c r="D96" s="26" t="s">
        <v>0</v>
      </c>
      <c r="E96" s="27">
        <v>15</v>
      </c>
      <c r="F96" s="28" t="s">
        <v>3</v>
      </c>
      <c r="G96" s="28" t="s">
        <v>4</v>
      </c>
      <c r="H96" s="28" t="s">
        <v>5</v>
      </c>
      <c r="I96" s="28" t="s">
        <v>4</v>
      </c>
      <c r="J96" s="14"/>
    </row>
    <row r="97" spans="1:10" s="12" customFormat="1" ht="27">
      <c r="A97" s="26" t="s">
        <v>537</v>
      </c>
      <c r="B97" s="26" t="s">
        <v>108</v>
      </c>
      <c r="C97" s="13" t="str">
        <f t="shared" si="3"/>
        <v>土城區埤林社區發展協會</v>
      </c>
      <c r="D97" s="26" t="s">
        <v>0</v>
      </c>
      <c r="E97" s="27">
        <v>10</v>
      </c>
      <c r="F97" s="28" t="s">
        <v>3</v>
      </c>
      <c r="G97" s="28" t="s">
        <v>4</v>
      </c>
      <c r="H97" s="28" t="s">
        <v>5</v>
      </c>
      <c r="I97" s="28" t="s">
        <v>4</v>
      </c>
      <c r="J97" s="14"/>
    </row>
    <row r="98" spans="1:10" s="12" customFormat="1" ht="27">
      <c r="A98" s="26" t="s">
        <v>537</v>
      </c>
      <c r="B98" s="26" t="s">
        <v>109</v>
      </c>
      <c r="C98" s="13" t="str">
        <f t="shared" si="3"/>
        <v>土城區埤林社區發展協會</v>
      </c>
      <c r="D98" s="26" t="s">
        <v>0</v>
      </c>
      <c r="E98" s="27">
        <v>75</v>
      </c>
      <c r="F98" s="28" t="s">
        <v>3</v>
      </c>
      <c r="G98" s="28" t="s">
        <v>4</v>
      </c>
      <c r="H98" s="28" t="s">
        <v>5</v>
      </c>
      <c r="I98" s="28" t="s">
        <v>4</v>
      </c>
      <c r="J98" s="14"/>
    </row>
    <row r="99" spans="1:10" s="12" customFormat="1" ht="27">
      <c r="A99" s="26" t="s">
        <v>537</v>
      </c>
      <c r="B99" s="26" t="s">
        <v>110</v>
      </c>
      <c r="C99" s="13" t="str">
        <f t="shared" si="3"/>
        <v>土城區埤林社區發展協會</v>
      </c>
      <c r="D99" s="26" t="s">
        <v>0</v>
      </c>
      <c r="E99" s="27">
        <v>15</v>
      </c>
      <c r="F99" s="28" t="s">
        <v>3</v>
      </c>
      <c r="G99" s="28" t="s">
        <v>4</v>
      </c>
      <c r="H99" s="28" t="s">
        <v>5</v>
      </c>
      <c r="I99" s="28" t="s">
        <v>4</v>
      </c>
      <c r="J99" s="14"/>
    </row>
    <row r="100" spans="1:10" s="12" customFormat="1" ht="27">
      <c r="A100" s="26" t="s">
        <v>537</v>
      </c>
      <c r="B100" s="26" t="s">
        <v>111</v>
      </c>
      <c r="C100" s="13" t="str">
        <f t="shared" si="3"/>
        <v>土城區埤林社區發展協會</v>
      </c>
      <c r="D100" s="26" t="s">
        <v>0</v>
      </c>
      <c r="E100" s="27">
        <v>15</v>
      </c>
      <c r="F100" s="28" t="s">
        <v>3</v>
      </c>
      <c r="G100" s="28" t="s">
        <v>4</v>
      </c>
      <c r="H100" s="28" t="s">
        <v>5</v>
      </c>
      <c r="I100" s="28" t="s">
        <v>4</v>
      </c>
      <c r="J100" s="14"/>
    </row>
    <row r="101" spans="1:10" s="12" customFormat="1" ht="27">
      <c r="A101" s="26" t="s">
        <v>537</v>
      </c>
      <c r="B101" s="26" t="s">
        <v>112</v>
      </c>
      <c r="C101" s="13" t="str">
        <f t="shared" si="3"/>
        <v>土城區學府社區發展協會</v>
      </c>
      <c r="D101" s="26" t="s">
        <v>0</v>
      </c>
      <c r="E101" s="27">
        <v>150</v>
      </c>
      <c r="F101" s="28" t="s">
        <v>3</v>
      </c>
      <c r="G101" s="28" t="s">
        <v>4</v>
      </c>
      <c r="H101" s="28" t="s">
        <v>5</v>
      </c>
      <c r="I101" s="28" t="s">
        <v>4</v>
      </c>
      <c r="J101" s="14"/>
    </row>
    <row r="102" spans="1:10" s="12" customFormat="1" ht="27">
      <c r="A102" s="26" t="s">
        <v>537</v>
      </c>
      <c r="B102" s="26" t="s">
        <v>113</v>
      </c>
      <c r="C102" s="13" t="str">
        <f t="shared" si="3"/>
        <v>土城區平和社區發展協會</v>
      </c>
      <c r="D102" s="26" t="s">
        <v>0</v>
      </c>
      <c r="E102" s="27">
        <v>10</v>
      </c>
      <c r="F102" s="28" t="s">
        <v>3</v>
      </c>
      <c r="G102" s="28" t="s">
        <v>4</v>
      </c>
      <c r="H102" s="28" t="s">
        <v>5</v>
      </c>
      <c r="I102" s="28" t="s">
        <v>4</v>
      </c>
      <c r="J102" s="14"/>
    </row>
    <row r="103" spans="1:10" s="12" customFormat="1" ht="27">
      <c r="A103" s="26" t="s">
        <v>537</v>
      </c>
      <c r="B103" s="26" t="s">
        <v>114</v>
      </c>
      <c r="C103" s="13" t="str">
        <f t="shared" si="3"/>
        <v>土城區平和社區發展協會</v>
      </c>
      <c r="D103" s="26" t="s">
        <v>0</v>
      </c>
      <c r="E103" s="27">
        <v>90</v>
      </c>
      <c r="F103" s="28" t="s">
        <v>3</v>
      </c>
      <c r="G103" s="28" t="s">
        <v>4</v>
      </c>
      <c r="H103" s="28" t="s">
        <v>5</v>
      </c>
      <c r="I103" s="28" t="s">
        <v>4</v>
      </c>
      <c r="J103" s="14"/>
    </row>
    <row r="104" spans="1:10" s="12" customFormat="1" ht="27">
      <c r="A104" s="26" t="s">
        <v>537</v>
      </c>
      <c r="B104" s="26" t="s">
        <v>115</v>
      </c>
      <c r="C104" s="13" t="str">
        <f t="shared" si="3"/>
        <v>土城區廣福社區發展協會</v>
      </c>
      <c r="D104" s="26" t="s">
        <v>0</v>
      </c>
      <c r="E104" s="27">
        <v>50</v>
      </c>
      <c r="F104" s="28" t="s">
        <v>3</v>
      </c>
      <c r="G104" s="28" t="s">
        <v>4</v>
      </c>
      <c r="H104" s="28" t="s">
        <v>5</v>
      </c>
      <c r="I104" s="28" t="s">
        <v>4</v>
      </c>
      <c r="J104" s="14"/>
    </row>
    <row r="105" spans="1:10" s="12" customFormat="1" ht="27">
      <c r="A105" s="26" t="s">
        <v>537</v>
      </c>
      <c r="B105" s="26" t="s">
        <v>116</v>
      </c>
      <c r="C105" s="13" t="str">
        <f t="shared" si="3"/>
        <v>土城區延吉社區發展協會</v>
      </c>
      <c r="D105" s="26" t="s">
        <v>0</v>
      </c>
      <c r="E105" s="27">
        <v>150</v>
      </c>
      <c r="F105" s="28" t="s">
        <v>3</v>
      </c>
      <c r="G105" s="28" t="s">
        <v>4</v>
      </c>
      <c r="H105" s="28" t="s">
        <v>5</v>
      </c>
      <c r="I105" s="28" t="s">
        <v>4</v>
      </c>
      <c r="J105" s="14"/>
    </row>
    <row r="106" spans="1:10" s="12" customFormat="1" ht="27">
      <c r="A106" s="26" t="s">
        <v>537</v>
      </c>
      <c r="B106" s="26" t="s">
        <v>117</v>
      </c>
      <c r="C106" s="13" t="str">
        <f t="shared" si="3"/>
        <v>土城區廷寮社區發展協會</v>
      </c>
      <c r="D106" s="26" t="s">
        <v>0</v>
      </c>
      <c r="E106" s="27">
        <v>50</v>
      </c>
      <c r="F106" s="28" t="s">
        <v>3</v>
      </c>
      <c r="G106" s="28" t="s">
        <v>4</v>
      </c>
      <c r="H106" s="28" t="s">
        <v>5</v>
      </c>
      <c r="I106" s="28" t="s">
        <v>4</v>
      </c>
      <c r="J106" s="14"/>
    </row>
    <row r="107" spans="1:10" s="12" customFormat="1" ht="27">
      <c r="A107" s="26" t="s">
        <v>537</v>
      </c>
      <c r="B107" s="26" t="s">
        <v>118</v>
      </c>
      <c r="C107" s="13" t="str">
        <f t="shared" si="3"/>
        <v>土城區永寧社區發展協會</v>
      </c>
      <c r="D107" s="26" t="s">
        <v>0</v>
      </c>
      <c r="E107" s="27">
        <v>50</v>
      </c>
      <c r="F107" s="28" t="s">
        <v>3</v>
      </c>
      <c r="G107" s="28" t="s">
        <v>4</v>
      </c>
      <c r="H107" s="28" t="s">
        <v>5</v>
      </c>
      <c r="I107" s="28" t="s">
        <v>4</v>
      </c>
      <c r="J107" s="14"/>
    </row>
    <row r="108" spans="1:10" s="12" customFormat="1" ht="27">
      <c r="A108" s="26" t="s">
        <v>537</v>
      </c>
      <c r="B108" s="26" t="s">
        <v>119</v>
      </c>
      <c r="C108" s="13" t="str">
        <f t="shared" si="3"/>
        <v>土城區永寧社區發展協會</v>
      </c>
      <c r="D108" s="26" t="s">
        <v>0</v>
      </c>
      <c r="E108" s="27">
        <v>15</v>
      </c>
      <c r="F108" s="28" t="s">
        <v>3</v>
      </c>
      <c r="G108" s="28" t="s">
        <v>4</v>
      </c>
      <c r="H108" s="28" t="s">
        <v>5</v>
      </c>
      <c r="I108" s="28" t="s">
        <v>4</v>
      </c>
      <c r="J108" s="14"/>
    </row>
    <row r="109" spans="1:10" s="12" customFormat="1" ht="27">
      <c r="A109" s="26" t="s">
        <v>537</v>
      </c>
      <c r="B109" s="26" t="s">
        <v>120</v>
      </c>
      <c r="C109" s="13" t="str">
        <f t="shared" si="3"/>
        <v>土城區永寧社區發展協會</v>
      </c>
      <c r="D109" s="26" t="s">
        <v>0</v>
      </c>
      <c r="E109" s="27">
        <v>15</v>
      </c>
      <c r="F109" s="28" t="s">
        <v>3</v>
      </c>
      <c r="G109" s="28" t="s">
        <v>4</v>
      </c>
      <c r="H109" s="28" t="s">
        <v>5</v>
      </c>
      <c r="I109" s="28" t="s">
        <v>4</v>
      </c>
      <c r="J109" s="14"/>
    </row>
    <row r="110" spans="1:10" s="12" customFormat="1" ht="27">
      <c r="A110" s="26" t="s">
        <v>537</v>
      </c>
      <c r="B110" s="26" t="s">
        <v>121</v>
      </c>
      <c r="C110" s="13" t="str">
        <f t="shared" si="3"/>
        <v>土城區永寧社區發展協會</v>
      </c>
      <c r="D110" s="26" t="s">
        <v>0</v>
      </c>
      <c r="E110" s="27">
        <v>100</v>
      </c>
      <c r="F110" s="28" t="s">
        <v>3</v>
      </c>
      <c r="G110" s="28" t="s">
        <v>4</v>
      </c>
      <c r="H110" s="28" t="s">
        <v>5</v>
      </c>
      <c r="I110" s="28" t="s">
        <v>4</v>
      </c>
      <c r="J110" s="14"/>
    </row>
    <row r="111" spans="1:10" s="12" customFormat="1" ht="27">
      <c r="A111" s="26" t="s">
        <v>537</v>
      </c>
      <c r="B111" s="26" t="s">
        <v>122</v>
      </c>
      <c r="C111" s="13" t="str">
        <f t="shared" si="3"/>
        <v>土城區沛陂社區發展協會</v>
      </c>
      <c r="D111" s="26" t="s">
        <v>0</v>
      </c>
      <c r="E111" s="27">
        <v>10</v>
      </c>
      <c r="F111" s="28" t="s">
        <v>3</v>
      </c>
      <c r="G111" s="28" t="s">
        <v>4</v>
      </c>
      <c r="H111" s="28" t="s">
        <v>5</v>
      </c>
      <c r="I111" s="28" t="s">
        <v>4</v>
      </c>
      <c r="J111" s="14"/>
    </row>
    <row r="112" spans="1:10" s="12" customFormat="1" ht="27">
      <c r="A112" s="26" t="s">
        <v>537</v>
      </c>
      <c r="B112" s="26" t="s">
        <v>123</v>
      </c>
      <c r="C112" s="13" t="str">
        <f t="shared" si="3"/>
        <v>土城區沛陂社區發展協會</v>
      </c>
      <c r="D112" s="26" t="s">
        <v>0</v>
      </c>
      <c r="E112" s="27">
        <v>15</v>
      </c>
      <c r="F112" s="28" t="s">
        <v>3</v>
      </c>
      <c r="G112" s="28" t="s">
        <v>4</v>
      </c>
      <c r="H112" s="28" t="s">
        <v>5</v>
      </c>
      <c r="I112" s="28" t="s">
        <v>4</v>
      </c>
      <c r="J112" s="14"/>
    </row>
    <row r="113" spans="1:10" s="12" customFormat="1" ht="27">
      <c r="A113" s="26" t="s">
        <v>537</v>
      </c>
      <c r="B113" s="26" t="s">
        <v>124</v>
      </c>
      <c r="C113" s="13" t="str">
        <f t="shared" si="3"/>
        <v>土城區沛陂社區發展協會</v>
      </c>
      <c r="D113" s="26" t="s">
        <v>0</v>
      </c>
      <c r="E113" s="27">
        <v>15</v>
      </c>
      <c r="F113" s="28" t="s">
        <v>3</v>
      </c>
      <c r="G113" s="28" t="s">
        <v>4</v>
      </c>
      <c r="H113" s="28" t="s">
        <v>5</v>
      </c>
      <c r="I113" s="28" t="s">
        <v>4</v>
      </c>
      <c r="J113" s="14"/>
    </row>
    <row r="114" spans="1:10" s="12" customFormat="1" ht="27">
      <c r="A114" s="26" t="s">
        <v>537</v>
      </c>
      <c r="B114" s="26" t="s">
        <v>125</v>
      </c>
      <c r="C114" s="13" t="str">
        <f t="shared" si="3"/>
        <v>土城區清水社區發展協會</v>
      </c>
      <c r="D114" s="26" t="s">
        <v>0</v>
      </c>
      <c r="E114" s="27">
        <v>80</v>
      </c>
      <c r="F114" s="28" t="s">
        <v>3</v>
      </c>
      <c r="G114" s="28" t="s">
        <v>4</v>
      </c>
      <c r="H114" s="28" t="s">
        <v>5</v>
      </c>
      <c r="I114" s="28" t="s">
        <v>4</v>
      </c>
      <c r="J114" s="14"/>
    </row>
    <row r="115" spans="1:10" s="12" customFormat="1" ht="27">
      <c r="A115" s="26" t="s">
        <v>537</v>
      </c>
      <c r="B115" s="26" t="s">
        <v>126</v>
      </c>
      <c r="C115" s="13" t="str">
        <f t="shared" si="3"/>
        <v>土城區裕生社區發展協會</v>
      </c>
      <c r="D115" s="26" t="s">
        <v>0</v>
      </c>
      <c r="E115" s="27">
        <v>10</v>
      </c>
      <c r="F115" s="28" t="s">
        <v>3</v>
      </c>
      <c r="G115" s="28" t="s">
        <v>4</v>
      </c>
      <c r="H115" s="28" t="s">
        <v>5</v>
      </c>
      <c r="I115" s="28" t="s">
        <v>4</v>
      </c>
      <c r="J115" s="14"/>
    </row>
    <row r="116" spans="1:10" s="12" customFormat="1" ht="27">
      <c r="A116" s="26" t="s">
        <v>537</v>
      </c>
      <c r="B116" s="26" t="s">
        <v>127</v>
      </c>
      <c r="C116" s="13" t="str">
        <f t="shared" si="3"/>
        <v>土城區貨饒社區發展協會</v>
      </c>
      <c r="D116" s="26" t="s">
        <v>0</v>
      </c>
      <c r="E116" s="27">
        <v>15</v>
      </c>
      <c r="F116" s="28" t="s">
        <v>3</v>
      </c>
      <c r="G116" s="28" t="s">
        <v>4</v>
      </c>
      <c r="H116" s="28" t="s">
        <v>5</v>
      </c>
      <c r="I116" s="28" t="s">
        <v>4</v>
      </c>
      <c r="J116" s="14"/>
    </row>
    <row r="117" spans="1:10" s="12" customFormat="1" ht="27">
      <c r="A117" s="26" t="s">
        <v>537</v>
      </c>
      <c r="B117" s="26" t="s">
        <v>128</v>
      </c>
      <c r="C117" s="13" t="str">
        <f t="shared" si="3"/>
        <v>土城區貨饒社區發展協會</v>
      </c>
      <c r="D117" s="26" t="s">
        <v>0</v>
      </c>
      <c r="E117" s="27">
        <v>50</v>
      </c>
      <c r="F117" s="28" t="s">
        <v>3</v>
      </c>
      <c r="G117" s="28" t="s">
        <v>4</v>
      </c>
      <c r="H117" s="28" t="s">
        <v>5</v>
      </c>
      <c r="I117" s="28" t="s">
        <v>4</v>
      </c>
      <c r="J117" s="14"/>
    </row>
    <row r="118" spans="1:10" s="12" customFormat="1" ht="27">
      <c r="A118" s="26" t="s">
        <v>537</v>
      </c>
      <c r="B118" s="26" t="s">
        <v>129</v>
      </c>
      <c r="C118" s="13" t="str">
        <f t="shared" si="3"/>
        <v>土城區頂埔社區發展協會</v>
      </c>
      <c r="D118" s="26" t="s">
        <v>0</v>
      </c>
      <c r="E118" s="27">
        <v>8</v>
      </c>
      <c r="F118" s="28" t="s">
        <v>3</v>
      </c>
      <c r="G118" s="28" t="s">
        <v>4</v>
      </c>
      <c r="H118" s="28" t="s">
        <v>5</v>
      </c>
      <c r="I118" s="28" t="s">
        <v>4</v>
      </c>
      <c r="J118" s="14"/>
    </row>
    <row r="119" spans="1:10" s="12" customFormat="1" ht="27">
      <c r="A119" s="26" t="s">
        <v>537</v>
      </c>
      <c r="B119" s="26" t="s">
        <v>130</v>
      </c>
      <c r="C119" s="13" t="str">
        <f t="shared" si="3"/>
        <v>土城區頂埔社區發展協會</v>
      </c>
      <c r="D119" s="26" t="s">
        <v>0</v>
      </c>
      <c r="E119" s="27">
        <v>14</v>
      </c>
      <c r="F119" s="28" t="s">
        <v>3</v>
      </c>
      <c r="G119" s="28" t="s">
        <v>4</v>
      </c>
      <c r="H119" s="28" t="s">
        <v>5</v>
      </c>
      <c r="I119" s="28" t="s">
        <v>4</v>
      </c>
      <c r="J119" s="14"/>
    </row>
    <row r="120" spans="1:10" s="12" customFormat="1" ht="27">
      <c r="A120" s="26" t="s">
        <v>537</v>
      </c>
      <c r="B120" s="26" t="s">
        <v>131</v>
      </c>
      <c r="C120" s="13" t="str">
        <f t="shared" si="3"/>
        <v>土城區頂埔社區發展協會</v>
      </c>
      <c r="D120" s="26" t="s">
        <v>0</v>
      </c>
      <c r="E120" s="27">
        <v>10</v>
      </c>
      <c r="F120" s="28" t="s">
        <v>3</v>
      </c>
      <c r="G120" s="28" t="s">
        <v>4</v>
      </c>
      <c r="H120" s="28" t="s">
        <v>5</v>
      </c>
      <c r="I120" s="28" t="s">
        <v>4</v>
      </c>
      <c r="J120" s="14"/>
    </row>
    <row r="121" spans="1:10" s="12" customFormat="1" ht="27">
      <c r="A121" s="26" t="s">
        <v>537</v>
      </c>
      <c r="B121" s="26" t="s">
        <v>132</v>
      </c>
      <c r="C121" s="13" t="str">
        <f t="shared" si="3"/>
        <v>土城區頂埔社區發展協會</v>
      </c>
      <c r="D121" s="26" t="s">
        <v>0</v>
      </c>
      <c r="E121" s="27">
        <v>96</v>
      </c>
      <c r="F121" s="28" t="s">
        <v>3</v>
      </c>
      <c r="G121" s="28" t="s">
        <v>4</v>
      </c>
      <c r="H121" s="28" t="s">
        <v>5</v>
      </c>
      <c r="I121" s="28" t="s">
        <v>4</v>
      </c>
      <c r="J121" s="14"/>
    </row>
    <row r="122" spans="1:10" s="12" customFormat="1" ht="27">
      <c r="A122" s="26" t="s">
        <v>537</v>
      </c>
      <c r="B122" s="26" t="s">
        <v>133</v>
      </c>
      <c r="C122" s="13" t="str">
        <f t="shared" si="3"/>
        <v>土城區頂埔社區發展協會</v>
      </c>
      <c r="D122" s="26" t="s">
        <v>0</v>
      </c>
      <c r="E122" s="27">
        <v>15</v>
      </c>
      <c r="F122" s="28" t="s">
        <v>3</v>
      </c>
      <c r="G122" s="28" t="s">
        <v>4</v>
      </c>
      <c r="H122" s="28" t="s">
        <v>5</v>
      </c>
      <c r="I122" s="28" t="s">
        <v>4</v>
      </c>
      <c r="J122" s="14"/>
    </row>
    <row r="123" spans="1:10" s="12" customFormat="1" ht="27">
      <c r="A123" s="26" t="s">
        <v>537</v>
      </c>
      <c r="B123" s="26" t="s">
        <v>134</v>
      </c>
      <c r="C123" s="13" t="str">
        <f t="shared" si="3"/>
        <v>土城區頂欣社區發展協會</v>
      </c>
      <c r="D123" s="26" t="s">
        <v>0</v>
      </c>
      <c r="E123" s="27">
        <v>25</v>
      </c>
      <c r="F123" s="28" t="s">
        <v>3</v>
      </c>
      <c r="G123" s="28" t="s">
        <v>4</v>
      </c>
      <c r="H123" s="28" t="s">
        <v>5</v>
      </c>
      <c r="I123" s="28" t="s">
        <v>4</v>
      </c>
      <c r="J123" s="14"/>
    </row>
    <row r="124" spans="1:10" s="12" customFormat="1" ht="27">
      <c r="A124" s="26" t="s">
        <v>537</v>
      </c>
      <c r="B124" s="26" t="s">
        <v>135</v>
      </c>
      <c r="C124" s="13" t="str">
        <f t="shared" si="3"/>
        <v>土城區頂欣社區發展協會</v>
      </c>
      <c r="D124" s="26" t="s">
        <v>0</v>
      </c>
      <c r="E124" s="27">
        <v>450</v>
      </c>
      <c r="F124" s="28" t="s">
        <v>3</v>
      </c>
      <c r="G124" s="28" t="s">
        <v>4</v>
      </c>
      <c r="H124" s="28" t="s">
        <v>5</v>
      </c>
      <c r="I124" s="28" t="s">
        <v>4</v>
      </c>
      <c r="J124" s="14"/>
    </row>
    <row r="125" spans="1:10" s="12" customFormat="1" ht="27">
      <c r="A125" s="26" t="s">
        <v>537</v>
      </c>
      <c r="B125" s="26" t="s">
        <v>136</v>
      </c>
      <c r="C125" s="13" t="str">
        <f t="shared" si="3"/>
        <v>土城區頂欣社區發展協會</v>
      </c>
      <c r="D125" s="26" t="s">
        <v>0</v>
      </c>
      <c r="E125" s="27">
        <v>25</v>
      </c>
      <c r="F125" s="28" t="s">
        <v>3</v>
      </c>
      <c r="G125" s="28" t="s">
        <v>4</v>
      </c>
      <c r="H125" s="28" t="s">
        <v>5</v>
      </c>
      <c r="I125" s="28" t="s">
        <v>4</v>
      </c>
      <c r="J125" s="14"/>
    </row>
    <row r="126" spans="1:10" s="12" customFormat="1" ht="27">
      <c r="A126" s="26" t="s">
        <v>537</v>
      </c>
      <c r="B126" s="26" t="s">
        <v>137</v>
      </c>
      <c r="C126" s="13" t="str">
        <f t="shared" si="3"/>
        <v>土城區頂欣社區發展協會</v>
      </c>
      <c r="D126" s="26" t="s">
        <v>0</v>
      </c>
      <c r="E126" s="27">
        <v>30</v>
      </c>
      <c r="F126" s="28" t="s">
        <v>3</v>
      </c>
      <c r="G126" s="28" t="s">
        <v>4</v>
      </c>
      <c r="H126" s="28" t="s">
        <v>5</v>
      </c>
      <c r="I126" s="28" t="s">
        <v>4</v>
      </c>
      <c r="J126" s="14"/>
    </row>
    <row r="127" spans="1:10" s="12" customFormat="1" ht="27">
      <c r="A127" s="26" t="s">
        <v>537</v>
      </c>
      <c r="B127" s="26" t="s">
        <v>138</v>
      </c>
      <c r="C127" s="13" t="str">
        <f t="shared" si="3"/>
        <v>土城區頂欣社區發展協會</v>
      </c>
      <c r="D127" s="26" t="s">
        <v>0</v>
      </c>
      <c r="E127" s="27">
        <v>25</v>
      </c>
      <c r="F127" s="28" t="s">
        <v>3</v>
      </c>
      <c r="G127" s="28" t="s">
        <v>4</v>
      </c>
      <c r="H127" s="28" t="s">
        <v>5</v>
      </c>
      <c r="I127" s="28" t="s">
        <v>4</v>
      </c>
      <c r="J127" s="14"/>
    </row>
    <row r="128" spans="1:10" s="12" customFormat="1" ht="27">
      <c r="A128" s="26" t="s">
        <v>537</v>
      </c>
      <c r="B128" s="26" t="s">
        <v>139</v>
      </c>
      <c r="C128" s="13" t="str">
        <f t="shared" si="3"/>
        <v>土城區頂福社區發展協會</v>
      </c>
      <c r="D128" s="26" t="s">
        <v>0</v>
      </c>
      <c r="E128" s="27">
        <v>70</v>
      </c>
      <c r="F128" s="28" t="s">
        <v>3</v>
      </c>
      <c r="G128" s="28" t="s">
        <v>4</v>
      </c>
      <c r="H128" s="28" t="s">
        <v>5</v>
      </c>
      <c r="I128" s="28" t="s">
        <v>4</v>
      </c>
      <c r="J128" s="14"/>
    </row>
    <row r="129" spans="1:10" s="12" customFormat="1" ht="27">
      <c r="A129" s="26" t="s">
        <v>536</v>
      </c>
      <c r="B129" s="26" t="s">
        <v>140</v>
      </c>
      <c r="C129" s="13" t="str">
        <f t="shared" si="3"/>
        <v>土城區埤林社區發展協會</v>
      </c>
      <c r="D129" s="26" t="s">
        <v>0</v>
      </c>
      <c r="E129" s="27">
        <v>105</v>
      </c>
      <c r="F129" s="28" t="s">
        <v>3</v>
      </c>
      <c r="G129" s="28" t="s">
        <v>4</v>
      </c>
      <c r="H129" s="28" t="s">
        <v>5</v>
      </c>
      <c r="I129" s="28" t="s">
        <v>4</v>
      </c>
      <c r="J129" s="14"/>
    </row>
    <row r="130" spans="1:10" s="12" customFormat="1" ht="27">
      <c r="A130" s="26" t="s">
        <v>536</v>
      </c>
      <c r="B130" s="26" t="s">
        <v>141</v>
      </c>
      <c r="C130" s="13" t="str">
        <f t="shared" si="3"/>
        <v>土城區頂埔社區發展協會</v>
      </c>
      <c r="D130" s="26" t="s">
        <v>0</v>
      </c>
      <c r="E130" s="27">
        <v>35</v>
      </c>
      <c r="F130" s="28" t="s">
        <v>3</v>
      </c>
      <c r="G130" s="28" t="s">
        <v>4</v>
      </c>
      <c r="H130" s="28" t="s">
        <v>5</v>
      </c>
      <c r="I130" s="28" t="s">
        <v>4</v>
      </c>
      <c r="J130" s="14"/>
    </row>
    <row r="131" spans="1:10" s="12" customFormat="1" ht="27">
      <c r="A131" s="26" t="s">
        <v>536</v>
      </c>
      <c r="B131" s="26" t="s">
        <v>142</v>
      </c>
      <c r="C131" s="13" t="str">
        <f>MID(B131,3,14)</f>
        <v>新北市土城區學府社區發展協會</v>
      </c>
      <c r="D131" s="26" t="s">
        <v>0</v>
      </c>
      <c r="E131" s="27">
        <v>105</v>
      </c>
      <c r="F131" s="28" t="s">
        <v>3</v>
      </c>
      <c r="G131" s="28" t="s">
        <v>4</v>
      </c>
      <c r="H131" s="28" t="s">
        <v>5</v>
      </c>
      <c r="I131" s="28" t="s">
        <v>4</v>
      </c>
      <c r="J131" s="14"/>
    </row>
    <row r="132" spans="1:10" s="12" customFormat="1" ht="27">
      <c r="A132" s="26" t="s">
        <v>536</v>
      </c>
      <c r="B132" s="26" t="s">
        <v>598</v>
      </c>
      <c r="C132" s="13" t="str">
        <f>MID(B132,3,14)</f>
        <v>新北市土城區埤塘社區發展協會</v>
      </c>
      <c r="D132" s="26" t="s">
        <v>0</v>
      </c>
      <c r="E132" s="27">
        <v>70</v>
      </c>
      <c r="F132" s="28" t="s">
        <v>3</v>
      </c>
      <c r="G132" s="28" t="s">
        <v>4</v>
      </c>
      <c r="H132" s="28" t="s">
        <v>5</v>
      </c>
      <c r="I132" s="28" t="s">
        <v>4</v>
      </c>
      <c r="J132" s="14"/>
    </row>
    <row r="133" spans="1:10" s="12" customFormat="1" ht="27">
      <c r="A133" s="26" t="s">
        <v>536</v>
      </c>
      <c r="B133" s="26" t="s">
        <v>143</v>
      </c>
      <c r="C133" s="13" t="s">
        <v>566</v>
      </c>
      <c r="D133" s="26" t="s">
        <v>0</v>
      </c>
      <c r="E133" s="27">
        <v>35</v>
      </c>
      <c r="F133" s="28" t="s">
        <v>3</v>
      </c>
      <c r="G133" s="28" t="s">
        <v>4</v>
      </c>
      <c r="H133" s="28" t="s">
        <v>5</v>
      </c>
      <c r="I133" s="28" t="s">
        <v>4</v>
      </c>
      <c r="J133" s="14"/>
    </row>
    <row r="134" spans="1:10" s="12" customFormat="1" ht="27">
      <c r="A134" s="26" t="s">
        <v>536</v>
      </c>
      <c r="B134" s="26" t="s">
        <v>144</v>
      </c>
      <c r="C134" s="13" t="s">
        <v>567</v>
      </c>
      <c r="D134" s="26" t="s">
        <v>0</v>
      </c>
      <c r="E134" s="27">
        <v>200</v>
      </c>
      <c r="F134" s="28" t="s">
        <v>3</v>
      </c>
      <c r="G134" s="28" t="s">
        <v>4</v>
      </c>
      <c r="H134" s="28" t="s">
        <v>5</v>
      </c>
      <c r="I134" s="28" t="s">
        <v>4</v>
      </c>
      <c r="J134" s="14"/>
    </row>
    <row r="135" spans="1:10" s="12" customFormat="1" ht="27">
      <c r="A135" s="26" t="s">
        <v>536</v>
      </c>
      <c r="B135" s="26" t="s">
        <v>145</v>
      </c>
      <c r="C135" s="13" t="s">
        <v>568</v>
      </c>
      <c r="D135" s="26" t="s">
        <v>0</v>
      </c>
      <c r="E135" s="27">
        <v>70</v>
      </c>
      <c r="F135" s="28" t="s">
        <v>3</v>
      </c>
      <c r="G135" s="28" t="s">
        <v>4</v>
      </c>
      <c r="H135" s="28" t="s">
        <v>5</v>
      </c>
      <c r="I135" s="28" t="s">
        <v>4</v>
      </c>
      <c r="J135" s="14"/>
    </row>
    <row r="136" spans="1:10" s="12" customFormat="1" ht="27">
      <c r="A136" s="26" t="s">
        <v>537</v>
      </c>
      <c r="B136" s="26" t="s">
        <v>146</v>
      </c>
      <c r="C136" s="13" t="str">
        <f>MID(B136,3,14)</f>
        <v>坪林區石(石曹)社區發展協會</v>
      </c>
      <c r="D136" s="26" t="s">
        <v>0</v>
      </c>
      <c r="E136" s="27">
        <v>10</v>
      </c>
      <c r="F136" s="28" t="s">
        <v>3</v>
      </c>
      <c r="G136" s="28" t="s">
        <v>4</v>
      </c>
      <c r="H136" s="28" t="s">
        <v>5</v>
      </c>
      <c r="I136" s="28" t="s">
        <v>4</v>
      </c>
      <c r="J136" s="14"/>
    </row>
    <row r="137" spans="1:10" s="12" customFormat="1" ht="27">
      <c r="A137" s="26" t="s">
        <v>536</v>
      </c>
      <c r="B137" s="26" t="s">
        <v>147</v>
      </c>
      <c r="C137" s="13" t="s">
        <v>148</v>
      </c>
      <c r="D137" s="26" t="s">
        <v>0</v>
      </c>
      <c r="E137" s="27">
        <v>150</v>
      </c>
      <c r="F137" s="28" t="s">
        <v>3</v>
      </c>
      <c r="G137" s="28" t="s">
        <v>4</v>
      </c>
      <c r="H137" s="28" t="s">
        <v>5</v>
      </c>
      <c r="I137" s="28" t="s">
        <v>4</v>
      </c>
      <c r="J137" s="14"/>
    </row>
    <row r="138" spans="1:10" s="12" customFormat="1" ht="40.5">
      <c r="A138" s="26" t="s">
        <v>536</v>
      </c>
      <c r="B138" s="26" t="s">
        <v>149</v>
      </c>
      <c r="C138" s="13" t="s">
        <v>150</v>
      </c>
      <c r="D138" s="26" t="s">
        <v>0</v>
      </c>
      <c r="E138" s="27">
        <v>150</v>
      </c>
      <c r="F138" s="28" t="s">
        <v>3</v>
      </c>
      <c r="G138" s="28" t="s">
        <v>4</v>
      </c>
      <c r="H138" s="28" t="s">
        <v>5</v>
      </c>
      <c r="I138" s="28" t="s">
        <v>4</v>
      </c>
      <c r="J138" s="14"/>
    </row>
    <row r="139" spans="1:10" s="12" customFormat="1" ht="27">
      <c r="A139" s="26" t="s">
        <v>536</v>
      </c>
      <c r="B139" s="26" t="s">
        <v>599</v>
      </c>
      <c r="C139" s="13" t="s">
        <v>151</v>
      </c>
      <c r="D139" s="26" t="s">
        <v>0</v>
      </c>
      <c r="E139" s="27">
        <v>105</v>
      </c>
      <c r="F139" s="28" t="s">
        <v>3</v>
      </c>
      <c r="G139" s="28" t="s">
        <v>4</v>
      </c>
      <c r="H139" s="28" t="s">
        <v>5</v>
      </c>
      <c r="I139" s="28" t="s">
        <v>4</v>
      </c>
      <c r="J139" s="14"/>
    </row>
    <row r="140" spans="1:10" s="12" customFormat="1" ht="27">
      <c r="A140" s="26" t="s">
        <v>536</v>
      </c>
      <c r="B140" s="26" t="s">
        <v>600</v>
      </c>
      <c r="C140" s="13" t="s">
        <v>152</v>
      </c>
      <c r="D140" s="26" t="s">
        <v>0</v>
      </c>
      <c r="E140" s="27">
        <v>245</v>
      </c>
      <c r="F140" s="28" t="s">
        <v>3</v>
      </c>
      <c r="G140" s="28" t="s">
        <v>4</v>
      </c>
      <c r="H140" s="28" t="s">
        <v>5</v>
      </c>
      <c r="I140" s="28" t="s">
        <v>4</v>
      </c>
      <c r="J140" s="14"/>
    </row>
    <row r="141" spans="1:10" s="12" customFormat="1" ht="27">
      <c r="A141" s="26" t="s">
        <v>536</v>
      </c>
      <c r="B141" s="26" t="s">
        <v>715</v>
      </c>
      <c r="C141" s="13" t="s">
        <v>569</v>
      </c>
      <c r="D141" s="26" t="s">
        <v>0</v>
      </c>
      <c r="E141" s="27">
        <v>150</v>
      </c>
      <c r="F141" s="28" t="s">
        <v>3</v>
      </c>
      <c r="G141" s="28" t="s">
        <v>4</v>
      </c>
      <c r="H141" s="28" t="s">
        <v>5</v>
      </c>
      <c r="I141" s="28" t="s">
        <v>4</v>
      </c>
      <c r="J141" s="14"/>
    </row>
    <row r="142" spans="1:10" s="12" customFormat="1" ht="27">
      <c r="A142" s="26" t="s">
        <v>537</v>
      </c>
      <c r="B142" s="26" t="s">
        <v>153</v>
      </c>
      <c r="C142" s="13" t="str">
        <f>MID(B142,3,11)</f>
        <v>平溪區嶺腳社區發展協會</v>
      </c>
      <c r="D142" s="26" t="s">
        <v>0</v>
      </c>
      <c r="E142" s="27">
        <v>100</v>
      </c>
      <c r="F142" s="28" t="s">
        <v>3</v>
      </c>
      <c r="G142" s="28" t="s">
        <v>4</v>
      </c>
      <c r="H142" s="28" t="s">
        <v>5</v>
      </c>
      <c r="I142" s="28" t="s">
        <v>4</v>
      </c>
      <c r="J142" s="14"/>
    </row>
    <row r="143" spans="1:10" s="12" customFormat="1" ht="27">
      <c r="A143" s="26" t="s">
        <v>537</v>
      </c>
      <c r="B143" s="26" t="s">
        <v>154</v>
      </c>
      <c r="C143" s="13" t="str">
        <f>MID(B143,3,11)</f>
        <v>平溪區紫東社區發展協會</v>
      </c>
      <c r="D143" s="26" t="s">
        <v>0</v>
      </c>
      <c r="E143" s="27">
        <v>10</v>
      </c>
      <c r="F143" s="28" t="s">
        <v>3</v>
      </c>
      <c r="G143" s="28" t="s">
        <v>4</v>
      </c>
      <c r="H143" s="28" t="s">
        <v>5</v>
      </c>
      <c r="I143" s="28" t="s">
        <v>4</v>
      </c>
      <c r="J143" s="14"/>
    </row>
    <row r="144" spans="1:10" s="12" customFormat="1" ht="27">
      <c r="A144" s="26" t="s">
        <v>536</v>
      </c>
      <c r="B144" s="26" t="s">
        <v>155</v>
      </c>
      <c r="C144" s="13" t="s">
        <v>570</v>
      </c>
      <c r="D144" s="26" t="s">
        <v>0</v>
      </c>
      <c r="E144" s="27">
        <v>35</v>
      </c>
      <c r="F144" s="28" t="s">
        <v>3</v>
      </c>
      <c r="G144" s="28" t="s">
        <v>4</v>
      </c>
      <c r="H144" s="28" t="s">
        <v>5</v>
      </c>
      <c r="I144" s="28" t="s">
        <v>4</v>
      </c>
      <c r="J144" s="14"/>
    </row>
    <row r="145" spans="1:10" s="12" customFormat="1" ht="27">
      <c r="A145" s="26" t="s">
        <v>536</v>
      </c>
      <c r="B145" s="26" t="s">
        <v>156</v>
      </c>
      <c r="C145" s="13" t="s">
        <v>157</v>
      </c>
      <c r="D145" s="26" t="s">
        <v>0</v>
      </c>
      <c r="E145" s="27">
        <v>100</v>
      </c>
      <c r="F145" s="28" t="s">
        <v>3</v>
      </c>
      <c r="G145" s="28" t="s">
        <v>4</v>
      </c>
      <c r="H145" s="28" t="s">
        <v>5</v>
      </c>
      <c r="I145" s="28" t="s">
        <v>4</v>
      </c>
      <c r="J145" s="14"/>
    </row>
    <row r="146" spans="1:10" s="12" customFormat="1" ht="27">
      <c r="A146" s="26" t="s">
        <v>536</v>
      </c>
      <c r="B146" s="26" t="s">
        <v>158</v>
      </c>
      <c r="C146" s="13" t="s">
        <v>571</v>
      </c>
      <c r="D146" s="26" t="s">
        <v>0</v>
      </c>
      <c r="E146" s="27">
        <v>150</v>
      </c>
      <c r="F146" s="28" t="s">
        <v>3</v>
      </c>
      <c r="G146" s="28" t="s">
        <v>4</v>
      </c>
      <c r="H146" s="28" t="s">
        <v>5</v>
      </c>
      <c r="I146" s="28" t="s">
        <v>4</v>
      </c>
      <c r="J146" s="14"/>
    </row>
    <row r="147" spans="1:10" s="12" customFormat="1" ht="27">
      <c r="A147" s="26" t="s">
        <v>536</v>
      </c>
      <c r="B147" s="26" t="s">
        <v>159</v>
      </c>
      <c r="C147" s="13" t="s">
        <v>160</v>
      </c>
      <c r="D147" s="26" t="s">
        <v>0</v>
      </c>
      <c r="E147" s="27">
        <v>150</v>
      </c>
      <c r="F147" s="28" t="s">
        <v>3</v>
      </c>
      <c r="G147" s="28" t="s">
        <v>4</v>
      </c>
      <c r="H147" s="28" t="s">
        <v>5</v>
      </c>
      <c r="I147" s="28" t="s">
        <v>4</v>
      </c>
      <c r="J147" s="14"/>
    </row>
    <row r="148" spans="1:10" s="12" customFormat="1" ht="27">
      <c r="A148" s="26" t="s">
        <v>537</v>
      </c>
      <c r="B148" s="26" t="s">
        <v>161</v>
      </c>
      <c r="C148" s="13" t="s">
        <v>162</v>
      </c>
      <c r="D148" s="26" t="s">
        <v>0</v>
      </c>
      <c r="E148" s="27">
        <v>60</v>
      </c>
      <c r="F148" s="28" t="s">
        <v>3</v>
      </c>
      <c r="G148" s="28" t="s">
        <v>4</v>
      </c>
      <c r="H148" s="28" t="s">
        <v>5</v>
      </c>
      <c r="I148" s="28" t="s">
        <v>4</v>
      </c>
      <c r="J148" s="14"/>
    </row>
    <row r="149" spans="1:10" s="12" customFormat="1" ht="27">
      <c r="A149" s="26" t="s">
        <v>537</v>
      </c>
      <c r="B149" s="26" t="s">
        <v>163</v>
      </c>
      <c r="C149" s="13" t="s">
        <v>162</v>
      </c>
      <c r="D149" s="26" t="s">
        <v>0</v>
      </c>
      <c r="E149" s="27">
        <v>57</v>
      </c>
      <c r="F149" s="28" t="s">
        <v>3</v>
      </c>
      <c r="G149" s="28" t="s">
        <v>4</v>
      </c>
      <c r="H149" s="28" t="s">
        <v>5</v>
      </c>
      <c r="I149" s="28" t="s">
        <v>4</v>
      </c>
      <c r="J149" s="14"/>
    </row>
    <row r="150" spans="1:10" s="12" customFormat="1" ht="27">
      <c r="A150" s="26" t="s">
        <v>537</v>
      </c>
      <c r="B150" s="26" t="s">
        <v>164</v>
      </c>
      <c r="C150" s="13" t="str">
        <f>MID(B150,3,13)</f>
        <v>新店區大鵬忠孝社區發展協會</v>
      </c>
      <c r="D150" s="26" t="s">
        <v>0</v>
      </c>
      <c r="E150" s="27">
        <v>50</v>
      </c>
      <c r="F150" s="28" t="s">
        <v>3</v>
      </c>
      <c r="G150" s="28" t="s">
        <v>4</v>
      </c>
      <c r="H150" s="28" t="s">
        <v>5</v>
      </c>
      <c r="I150" s="28" t="s">
        <v>4</v>
      </c>
      <c r="J150" s="14"/>
    </row>
    <row r="151" spans="1:10" s="12" customFormat="1" ht="27">
      <c r="A151" s="26" t="s">
        <v>537</v>
      </c>
      <c r="B151" s="26" t="s">
        <v>716</v>
      </c>
      <c r="C151" s="13" t="str">
        <f aca="true" t="shared" si="4" ref="C151:C166">MID(B151,3,11)</f>
        <v>新店區下城社區發展協會</v>
      </c>
      <c r="D151" s="26" t="s">
        <v>0</v>
      </c>
      <c r="E151" s="27">
        <v>90</v>
      </c>
      <c r="F151" s="28" t="s">
        <v>3</v>
      </c>
      <c r="G151" s="28" t="s">
        <v>4</v>
      </c>
      <c r="H151" s="28" t="s">
        <v>5</v>
      </c>
      <c r="I151" s="28" t="s">
        <v>4</v>
      </c>
      <c r="J151" s="14"/>
    </row>
    <row r="152" spans="1:10" s="12" customFormat="1" ht="27">
      <c r="A152" s="26" t="s">
        <v>537</v>
      </c>
      <c r="B152" s="26" t="s">
        <v>165</v>
      </c>
      <c r="C152" s="13" t="str">
        <f t="shared" si="4"/>
        <v>新店區下城社區發展協會</v>
      </c>
      <c r="D152" s="26" t="s">
        <v>0</v>
      </c>
      <c r="E152" s="27">
        <v>30</v>
      </c>
      <c r="F152" s="28" t="s">
        <v>3</v>
      </c>
      <c r="G152" s="28" t="s">
        <v>4</v>
      </c>
      <c r="H152" s="28" t="s">
        <v>5</v>
      </c>
      <c r="I152" s="28" t="s">
        <v>4</v>
      </c>
      <c r="J152" s="14"/>
    </row>
    <row r="153" spans="1:10" s="12" customFormat="1" ht="27">
      <c r="A153" s="26" t="s">
        <v>537</v>
      </c>
      <c r="B153" s="26" t="s">
        <v>166</v>
      </c>
      <c r="C153" s="13" t="str">
        <f t="shared" si="4"/>
        <v>新店區下成社區發展協會</v>
      </c>
      <c r="D153" s="26" t="s">
        <v>0</v>
      </c>
      <c r="E153" s="27">
        <v>10</v>
      </c>
      <c r="F153" s="28" t="s">
        <v>3</v>
      </c>
      <c r="G153" s="28" t="s">
        <v>4</v>
      </c>
      <c r="H153" s="28" t="s">
        <v>5</v>
      </c>
      <c r="I153" s="28" t="s">
        <v>4</v>
      </c>
      <c r="J153" s="14"/>
    </row>
    <row r="154" spans="1:10" s="12" customFormat="1" ht="27">
      <c r="A154" s="26" t="s">
        <v>537</v>
      </c>
      <c r="B154" s="26" t="s">
        <v>167</v>
      </c>
      <c r="C154" s="13" t="str">
        <f t="shared" si="4"/>
        <v>新店區北宜社區發展協會</v>
      </c>
      <c r="D154" s="26" t="s">
        <v>0</v>
      </c>
      <c r="E154" s="27">
        <v>80</v>
      </c>
      <c r="F154" s="28" t="s">
        <v>3</v>
      </c>
      <c r="G154" s="28" t="s">
        <v>4</v>
      </c>
      <c r="H154" s="28" t="s">
        <v>5</v>
      </c>
      <c r="I154" s="28" t="s">
        <v>4</v>
      </c>
      <c r="J154" s="14"/>
    </row>
    <row r="155" spans="1:10" s="12" customFormat="1" ht="40.5">
      <c r="A155" s="26" t="s">
        <v>537</v>
      </c>
      <c r="B155" s="26" t="s">
        <v>168</v>
      </c>
      <c r="C155" s="13" t="str">
        <f>MID(B155,3,13)</f>
        <v>新店區大鵬忠孝社區發展協會</v>
      </c>
      <c r="D155" s="26" t="s">
        <v>0</v>
      </c>
      <c r="E155" s="27">
        <v>550</v>
      </c>
      <c r="F155" s="28" t="s">
        <v>3</v>
      </c>
      <c r="G155" s="28" t="s">
        <v>4</v>
      </c>
      <c r="H155" s="28" t="s">
        <v>5</v>
      </c>
      <c r="I155" s="28" t="s">
        <v>4</v>
      </c>
      <c r="J155" s="14"/>
    </row>
    <row r="156" spans="1:10" s="12" customFormat="1" ht="27">
      <c r="A156" s="26" t="s">
        <v>537</v>
      </c>
      <c r="B156" s="26" t="s">
        <v>169</v>
      </c>
      <c r="C156" s="13" t="str">
        <f>MID(B156,3,13)</f>
        <v>新店區大鵬忠孝社區發展協會</v>
      </c>
      <c r="D156" s="26" t="s">
        <v>0</v>
      </c>
      <c r="E156" s="27">
        <v>60</v>
      </c>
      <c r="F156" s="28" t="s">
        <v>3</v>
      </c>
      <c r="G156" s="28" t="s">
        <v>4</v>
      </c>
      <c r="H156" s="28" t="s">
        <v>5</v>
      </c>
      <c r="I156" s="28" t="s">
        <v>4</v>
      </c>
      <c r="J156" s="14"/>
    </row>
    <row r="157" spans="1:10" s="12" customFormat="1" ht="27">
      <c r="A157" s="26" t="s">
        <v>537</v>
      </c>
      <c r="B157" s="26" t="s">
        <v>170</v>
      </c>
      <c r="C157" s="13" t="str">
        <f t="shared" si="4"/>
        <v>新店區屈尺社區發展協會</v>
      </c>
      <c r="D157" s="26" t="s">
        <v>0</v>
      </c>
      <c r="E157" s="27">
        <v>25</v>
      </c>
      <c r="F157" s="28" t="s">
        <v>3</v>
      </c>
      <c r="G157" s="28" t="s">
        <v>4</v>
      </c>
      <c r="H157" s="28" t="s">
        <v>5</v>
      </c>
      <c r="I157" s="28" t="s">
        <v>4</v>
      </c>
      <c r="J157" s="14"/>
    </row>
    <row r="158" spans="1:10" s="12" customFormat="1" ht="27">
      <c r="A158" s="26" t="s">
        <v>537</v>
      </c>
      <c r="B158" s="26" t="s">
        <v>171</v>
      </c>
      <c r="C158" s="13" t="str">
        <f t="shared" si="4"/>
        <v>新店區屈尺社區發展協會</v>
      </c>
      <c r="D158" s="26" t="s">
        <v>0</v>
      </c>
      <c r="E158" s="27">
        <v>150</v>
      </c>
      <c r="F158" s="28" t="s">
        <v>3</v>
      </c>
      <c r="G158" s="28" t="s">
        <v>4</v>
      </c>
      <c r="H158" s="28" t="s">
        <v>5</v>
      </c>
      <c r="I158" s="28" t="s">
        <v>4</v>
      </c>
      <c r="J158" s="14"/>
    </row>
    <row r="159" spans="1:10" s="12" customFormat="1" ht="27">
      <c r="A159" s="26" t="s">
        <v>537</v>
      </c>
      <c r="B159" s="26" t="s">
        <v>172</v>
      </c>
      <c r="C159" s="13" t="str">
        <f t="shared" si="4"/>
        <v>新店區德安社區發展協會</v>
      </c>
      <c r="D159" s="26" t="s">
        <v>0</v>
      </c>
      <c r="E159" s="27">
        <v>150</v>
      </c>
      <c r="F159" s="28" t="s">
        <v>3</v>
      </c>
      <c r="G159" s="28" t="s">
        <v>4</v>
      </c>
      <c r="H159" s="28" t="s">
        <v>5</v>
      </c>
      <c r="I159" s="28" t="s">
        <v>4</v>
      </c>
      <c r="J159" s="14"/>
    </row>
    <row r="160" spans="1:10" s="12" customFormat="1" ht="27">
      <c r="A160" s="26" t="s">
        <v>537</v>
      </c>
      <c r="B160" s="26" t="s">
        <v>173</v>
      </c>
      <c r="C160" s="13" t="str">
        <f t="shared" si="4"/>
        <v>新店區德安社區發展協會</v>
      </c>
      <c r="D160" s="26" t="s">
        <v>0</v>
      </c>
      <c r="E160" s="27">
        <v>18</v>
      </c>
      <c r="F160" s="28" t="s">
        <v>3</v>
      </c>
      <c r="G160" s="28" t="s">
        <v>4</v>
      </c>
      <c r="H160" s="28" t="s">
        <v>5</v>
      </c>
      <c r="I160" s="28" t="s">
        <v>4</v>
      </c>
      <c r="J160" s="14"/>
    </row>
    <row r="161" spans="1:10" s="12" customFormat="1" ht="27">
      <c r="A161" s="26" t="s">
        <v>537</v>
      </c>
      <c r="B161" s="26" t="s">
        <v>174</v>
      </c>
      <c r="C161" s="13" t="str">
        <f t="shared" si="4"/>
        <v>新店區百忍社區發展協會</v>
      </c>
      <c r="D161" s="26" t="s">
        <v>0</v>
      </c>
      <c r="E161" s="27">
        <v>18</v>
      </c>
      <c r="F161" s="28" t="s">
        <v>3</v>
      </c>
      <c r="G161" s="28" t="s">
        <v>4</v>
      </c>
      <c r="H161" s="28" t="s">
        <v>5</v>
      </c>
      <c r="I161" s="28" t="s">
        <v>4</v>
      </c>
      <c r="J161" s="14"/>
    </row>
    <row r="162" spans="1:10" s="12" customFormat="1" ht="27">
      <c r="A162" s="26" t="s">
        <v>537</v>
      </c>
      <c r="B162" s="26" t="s">
        <v>175</v>
      </c>
      <c r="C162" s="13" t="str">
        <f t="shared" si="4"/>
        <v>新店區雙城社區發展協會</v>
      </c>
      <c r="D162" s="26" t="s">
        <v>0</v>
      </c>
      <c r="E162" s="27">
        <v>100</v>
      </c>
      <c r="F162" s="28" t="s">
        <v>3</v>
      </c>
      <c r="G162" s="28" t="s">
        <v>4</v>
      </c>
      <c r="H162" s="28" t="s">
        <v>5</v>
      </c>
      <c r="I162" s="28" t="s">
        <v>4</v>
      </c>
      <c r="J162" s="14"/>
    </row>
    <row r="163" spans="1:10" s="12" customFormat="1" ht="27">
      <c r="A163" s="26" t="s">
        <v>537</v>
      </c>
      <c r="B163" s="26" t="s">
        <v>176</v>
      </c>
      <c r="C163" s="13" t="str">
        <f t="shared" si="4"/>
        <v>新店區雙城社區發展協會</v>
      </c>
      <c r="D163" s="26" t="s">
        <v>0</v>
      </c>
      <c r="E163" s="27">
        <v>50</v>
      </c>
      <c r="F163" s="28" t="s">
        <v>3</v>
      </c>
      <c r="G163" s="28" t="s">
        <v>4</v>
      </c>
      <c r="H163" s="28" t="s">
        <v>5</v>
      </c>
      <c r="I163" s="28" t="s">
        <v>4</v>
      </c>
      <c r="J163" s="14"/>
    </row>
    <row r="164" spans="1:10" s="12" customFormat="1" ht="27">
      <c r="A164" s="26" t="s">
        <v>537</v>
      </c>
      <c r="B164" s="26" t="s">
        <v>178</v>
      </c>
      <c r="C164" s="13" t="str">
        <f t="shared" si="4"/>
        <v>新店區德安社區發展協會</v>
      </c>
      <c r="D164" s="26" t="s">
        <v>0</v>
      </c>
      <c r="E164" s="27">
        <v>23</v>
      </c>
      <c r="F164" s="28" t="s">
        <v>3</v>
      </c>
      <c r="G164" s="28" t="s">
        <v>4</v>
      </c>
      <c r="H164" s="28" t="s">
        <v>5</v>
      </c>
      <c r="I164" s="28"/>
      <c r="J164" s="14"/>
    </row>
    <row r="165" spans="1:10" s="12" customFormat="1" ht="27">
      <c r="A165" s="26" t="s">
        <v>536</v>
      </c>
      <c r="B165" s="26" t="s">
        <v>177</v>
      </c>
      <c r="C165" s="13" t="str">
        <f>MID(B165,3,13)</f>
        <v>新店區大鵬忠孝社區發展協會</v>
      </c>
      <c r="D165" s="26" t="s">
        <v>0</v>
      </c>
      <c r="E165" s="27">
        <v>35</v>
      </c>
      <c r="F165" s="28" t="s">
        <v>3</v>
      </c>
      <c r="G165" s="28" t="s">
        <v>4</v>
      </c>
      <c r="H165" s="28" t="s">
        <v>5</v>
      </c>
      <c r="I165" s="28" t="s">
        <v>4</v>
      </c>
      <c r="J165" s="14"/>
    </row>
    <row r="166" spans="1:10" s="12" customFormat="1" ht="27">
      <c r="A166" s="26" t="s">
        <v>536</v>
      </c>
      <c r="B166" s="26" t="s">
        <v>178</v>
      </c>
      <c r="C166" s="13" t="str">
        <f t="shared" si="4"/>
        <v>新店區德安社區發展協會</v>
      </c>
      <c r="D166" s="26" t="s">
        <v>0</v>
      </c>
      <c r="E166" s="27">
        <v>17</v>
      </c>
      <c r="F166" s="28" t="s">
        <v>3</v>
      </c>
      <c r="G166" s="28" t="s">
        <v>4</v>
      </c>
      <c r="H166" s="28" t="s">
        <v>5</v>
      </c>
      <c r="I166" s="28" t="s">
        <v>4</v>
      </c>
      <c r="J166" s="14"/>
    </row>
    <row r="167" spans="1:10" s="12" customFormat="1" ht="27">
      <c r="A167" s="26" t="s">
        <v>536</v>
      </c>
      <c r="B167" s="26" t="s">
        <v>601</v>
      </c>
      <c r="C167" s="13" t="str">
        <f>MID(B167,3,14)</f>
        <v>新北市新店區下城社區發展協會</v>
      </c>
      <c r="D167" s="26" t="s">
        <v>0</v>
      </c>
      <c r="E167" s="27">
        <v>140</v>
      </c>
      <c r="F167" s="28" t="s">
        <v>3</v>
      </c>
      <c r="G167" s="28" t="s">
        <v>4</v>
      </c>
      <c r="H167" s="28" t="s">
        <v>5</v>
      </c>
      <c r="I167" s="28" t="s">
        <v>4</v>
      </c>
      <c r="J167" s="14"/>
    </row>
    <row r="168" spans="1:10" s="12" customFormat="1" ht="27">
      <c r="A168" s="26" t="s">
        <v>536</v>
      </c>
      <c r="B168" s="26" t="s">
        <v>602</v>
      </c>
      <c r="C168" s="13" t="str">
        <f>MID(B168,3,16)</f>
        <v>新北市新店區大鵬忠孝社區發展協會</v>
      </c>
      <c r="D168" s="26" t="s">
        <v>0</v>
      </c>
      <c r="E168" s="27">
        <v>140</v>
      </c>
      <c r="F168" s="28" t="s">
        <v>3</v>
      </c>
      <c r="G168" s="28" t="s">
        <v>4</v>
      </c>
      <c r="H168" s="28" t="s">
        <v>5</v>
      </c>
      <c r="I168" s="28" t="s">
        <v>4</v>
      </c>
      <c r="J168" s="14"/>
    </row>
    <row r="169" spans="1:10" s="12" customFormat="1" ht="27">
      <c r="A169" s="26" t="s">
        <v>536</v>
      </c>
      <c r="B169" s="26" t="s">
        <v>179</v>
      </c>
      <c r="C169" s="13" t="s">
        <v>180</v>
      </c>
      <c r="D169" s="26" t="s">
        <v>0</v>
      </c>
      <c r="E169" s="27">
        <v>100</v>
      </c>
      <c r="F169" s="28" t="s">
        <v>3</v>
      </c>
      <c r="G169" s="28" t="s">
        <v>4</v>
      </c>
      <c r="H169" s="28" t="s">
        <v>5</v>
      </c>
      <c r="I169" s="28" t="s">
        <v>4</v>
      </c>
      <c r="J169" s="14"/>
    </row>
    <row r="170" spans="1:10" s="12" customFormat="1" ht="27">
      <c r="A170" s="26" t="s">
        <v>536</v>
      </c>
      <c r="B170" s="26" t="s">
        <v>181</v>
      </c>
      <c r="C170" s="13" t="s">
        <v>572</v>
      </c>
      <c r="D170" s="26" t="s">
        <v>0</v>
      </c>
      <c r="E170" s="27">
        <v>150</v>
      </c>
      <c r="F170" s="28" t="s">
        <v>3</v>
      </c>
      <c r="G170" s="28" t="s">
        <v>4</v>
      </c>
      <c r="H170" s="28" t="s">
        <v>5</v>
      </c>
      <c r="I170" s="28" t="s">
        <v>4</v>
      </c>
      <c r="J170" s="14"/>
    </row>
    <row r="171" spans="1:10" s="12" customFormat="1" ht="27">
      <c r="A171" s="26" t="s">
        <v>537</v>
      </c>
      <c r="B171" s="26" t="s">
        <v>182</v>
      </c>
      <c r="C171" s="13" t="str">
        <f>MID(B171,3,13)</f>
        <v>新莊區中港第三社區發展協會</v>
      </c>
      <c r="D171" s="26" t="s">
        <v>0</v>
      </c>
      <c r="E171" s="27">
        <v>100</v>
      </c>
      <c r="F171" s="28" t="s">
        <v>3</v>
      </c>
      <c r="G171" s="28" t="s">
        <v>4</v>
      </c>
      <c r="H171" s="28" t="s">
        <v>5</v>
      </c>
      <c r="I171" s="28" t="s">
        <v>4</v>
      </c>
      <c r="J171" s="14"/>
    </row>
    <row r="172" spans="1:10" s="12" customFormat="1" ht="27">
      <c r="A172" s="26" t="s">
        <v>537</v>
      </c>
      <c r="B172" s="26" t="s">
        <v>183</v>
      </c>
      <c r="C172" s="13" t="str">
        <f aca="true" t="shared" si="5" ref="C172:C180">MID(B172,3,11)</f>
        <v>新莊區丹鳳社區發展協會</v>
      </c>
      <c r="D172" s="26" t="s">
        <v>0</v>
      </c>
      <c r="E172" s="27">
        <v>150</v>
      </c>
      <c r="F172" s="28" t="s">
        <v>3</v>
      </c>
      <c r="G172" s="28" t="s">
        <v>4</v>
      </c>
      <c r="H172" s="28" t="s">
        <v>5</v>
      </c>
      <c r="I172" s="28" t="s">
        <v>4</v>
      </c>
      <c r="J172" s="14"/>
    </row>
    <row r="173" spans="1:10" s="12" customFormat="1" ht="27">
      <c r="A173" s="26" t="s">
        <v>537</v>
      </c>
      <c r="B173" s="26" t="s">
        <v>184</v>
      </c>
      <c r="C173" s="13" t="str">
        <f t="shared" si="5"/>
        <v>新莊區全安社區發展協會</v>
      </c>
      <c r="D173" s="26" t="s">
        <v>0</v>
      </c>
      <c r="E173" s="27">
        <v>150</v>
      </c>
      <c r="F173" s="28" t="s">
        <v>3</v>
      </c>
      <c r="G173" s="28" t="s">
        <v>4</v>
      </c>
      <c r="H173" s="28" t="s">
        <v>5</v>
      </c>
      <c r="I173" s="28" t="s">
        <v>4</v>
      </c>
      <c r="J173" s="14"/>
    </row>
    <row r="174" spans="1:10" s="12" customFormat="1" ht="27">
      <c r="A174" s="26" t="s">
        <v>537</v>
      </c>
      <c r="B174" s="26" t="s">
        <v>185</v>
      </c>
      <c r="C174" s="13" t="str">
        <f t="shared" si="5"/>
        <v>新莊區全安社區發展協會</v>
      </c>
      <c r="D174" s="26" t="s">
        <v>0</v>
      </c>
      <c r="E174" s="27">
        <v>18</v>
      </c>
      <c r="F174" s="28" t="s">
        <v>3</v>
      </c>
      <c r="G174" s="28" t="s">
        <v>4</v>
      </c>
      <c r="H174" s="28" t="s">
        <v>5</v>
      </c>
      <c r="I174" s="28" t="s">
        <v>4</v>
      </c>
      <c r="J174" s="14"/>
    </row>
    <row r="175" spans="1:10" s="12" customFormat="1" ht="27">
      <c r="A175" s="26" t="s">
        <v>537</v>
      </c>
      <c r="B175" s="26" t="s">
        <v>186</v>
      </c>
      <c r="C175" s="13" t="str">
        <f t="shared" si="5"/>
        <v>新莊區化成社區發展協會</v>
      </c>
      <c r="D175" s="26" t="s">
        <v>0</v>
      </c>
      <c r="E175" s="27">
        <v>10</v>
      </c>
      <c r="F175" s="28" t="s">
        <v>3</v>
      </c>
      <c r="G175" s="28" t="s">
        <v>4</v>
      </c>
      <c r="H175" s="28" t="s">
        <v>5</v>
      </c>
      <c r="I175" s="28" t="s">
        <v>4</v>
      </c>
      <c r="J175" s="14"/>
    </row>
    <row r="176" spans="1:10" s="12" customFormat="1" ht="27">
      <c r="A176" s="26" t="s">
        <v>537</v>
      </c>
      <c r="B176" s="26" t="s">
        <v>187</v>
      </c>
      <c r="C176" s="13" t="str">
        <f t="shared" si="5"/>
        <v>新莊區富裕社區發展協會</v>
      </c>
      <c r="D176" s="26" t="s">
        <v>0</v>
      </c>
      <c r="E176" s="27">
        <v>150</v>
      </c>
      <c r="F176" s="28" t="s">
        <v>3</v>
      </c>
      <c r="G176" s="28" t="s">
        <v>4</v>
      </c>
      <c r="H176" s="28" t="s">
        <v>5</v>
      </c>
      <c r="I176" s="28" t="s">
        <v>4</v>
      </c>
      <c r="J176" s="14"/>
    </row>
    <row r="177" spans="1:10" s="12" customFormat="1" ht="27">
      <c r="A177" s="26" t="s">
        <v>537</v>
      </c>
      <c r="B177" s="26" t="s">
        <v>188</v>
      </c>
      <c r="C177" s="13" t="str">
        <f t="shared" si="5"/>
        <v>新莊區文德社區發展協會</v>
      </c>
      <c r="D177" s="26" t="s">
        <v>0</v>
      </c>
      <c r="E177" s="27">
        <v>60</v>
      </c>
      <c r="F177" s="28" t="s">
        <v>3</v>
      </c>
      <c r="G177" s="28" t="s">
        <v>4</v>
      </c>
      <c r="H177" s="28" t="s">
        <v>5</v>
      </c>
      <c r="I177" s="28" t="s">
        <v>4</v>
      </c>
      <c r="J177" s="14"/>
    </row>
    <row r="178" spans="1:10" s="12" customFormat="1" ht="27">
      <c r="A178" s="26" t="s">
        <v>537</v>
      </c>
      <c r="B178" s="26" t="s">
        <v>189</v>
      </c>
      <c r="C178" s="13" t="str">
        <f t="shared" si="5"/>
        <v>新莊區文明社區發展協會</v>
      </c>
      <c r="D178" s="26" t="s">
        <v>0</v>
      </c>
      <c r="E178" s="27">
        <v>18</v>
      </c>
      <c r="F178" s="28" t="s">
        <v>3</v>
      </c>
      <c r="G178" s="28" t="s">
        <v>4</v>
      </c>
      <c r="H178" s="28" t="s">
        <v>5</v>
      </c>
      <c r="I178" s="28" t="s">
        <v>4</v>
      </c>
      <c r="J178" s="14"/>
    </row>
    <row r="179" spans="1:10" s="12" customFormat="1" ht="27">
      <c r="A179" s="26" t="s">
        <v>537</v>
      </c>
      <c r="B179" s="26" t="s">
        <v>190</v>
      </c>
      <c r="C179" s="13" t="str">
        <f t="shared" si="5"/>
        <v>新莊區文衡社區發展協會</v>
      </c>
      <c r="D179" s="26" t="s">
        <v>0</v>
      </c>
      <c r="E179" s="27">
        <v>100</v>
      </c>
      <c r="F179" s="28" t="s">
        <v>3</v>
      </c>
      <c r="G179" s="28" t="s">
        <v>4</v>
      </c>
      <c r="H179" s="28" t="s">
        <v>5</v>
      </c>
      <c r="I179" s="28" t="s">
        <v>4</v>
      </c>
      <c r="J179" s="14"/>
    </row>
    <row r="180" spans="1:10" s="12" customFormat="1" ht="27">
      <c r="A180" s="26" t="s">
        <v>537</v>
      </c>
      <c r="B180" s="26" t="s">
        <v>191</v>
      </c>
      <c r="C180" s="13" t="str">
        <f t="shared" si="5"/>
        <v>新莊區海山社區發展協會</v>
      </c>
      <c r="D180" s="26" t="s">
        <v>0</v>
      </c>
      <c r="E180" s="27">
        <v>150</v>
      </c>
      <c r="F180" s="28" t="s">
        <v>3</v>
      </c>
      <c r="G180" s="28" t="s">
        <v>4</v>
      </c>
      <c r="H180" s="28" t="s">
        <v>5</v>
      </c>
      <c r="I180" s="28" t="s">
        <v>4</v>
      </c>
      <c r="J180" s="14"/>
    </row>
    <row r="181" spans="1:10" s="12" customFormat="1" ht="27">
      <c r="A181" s="26" t="s">
        <v>536</v>
      </c>
      <c r="B181" s="26" t="s">
        <v>192</v>
      </c>
      <c r="C181" s="13" t="s">
        <v>193</v>
      </c>
      <c r="D181" s="26" t="s">
        <v>0</v>
      </c>
      <c r="E181" s="27">
        <v>100</v>
      </c>
      <c r="F181" s="28" t="s">
        <v>3</v>
      </c>
      <c r="G181" s="28" t="s">
        <v>4</v>
      </c>
      <c r="H181" s="28" t="s">
        <v>5</v>
      </c>
      <c r="I181" s="28" t="s">
        <v>4</v>
      </c>
      <c r="J181" s="14"/>
    </row>
    <row r="182" spans="1:10" s="12" customFormat="1" ht="27">
      <c r="A182" s="26" t="s">
        <v>536</v>
      </c>
      <c r="B182" s="26" t="s">
        <v>194</v>
      </c>
      <c r="C182" s="13" t="s">
        <v>195</v>
      </c>
      <c r="D182" s="26" t="s">
        <v>0</v>
      </c>
      <c r="E182" s="27">
        <v>150</v>
      </c>
      <c r="F182" s="28" t="s">
        <v>3</v>
      </c>
      <c r="G182" s="28" t="s">
        <v>4</v>
      </c>
      <c r="H182" s="28" t="s">
        <v>5</v>
      </c>
      <c r="I182" s="28" t="s">
        <v>4</v>
      </c>
      <c r="J182" s="14"/>
    </row>
    <row r="183" spans="1:10" s="12" customFormat="1" ht="27">
      <c r="A183" s="26" t="s">
        <v>536</v>
      </c>
      <c r="B183" s="26" t="s">
        <v>196</v>
      </c>
      <c r="C183" s="13" t="s">
        <v>197</v>
      </c>
      <c r="D183" s="26" t="s">
        <v>0</v>
      </c>
      <c r="E183" s="27">
        <v>150</v>
      </c>
      <c r="F183" s="28" t="s">
        <v>3</v>
      </c>
      <c r="G183" s="28" t="s">
        <v>4</v>
      </c>
      <c r="H183" s="28" t="s">
        <v>5</v>
      </c>
      <c r="I183" s="28" t="s">
        <v>4</v>
      </c>
      <c r="J183" s="14"/>
    </row>
    <row r="184" spans="1:10" s="12" customFormat="1" ht="27">
      <c r="A184" s="26" t="s">
        <v>536</v>
      </c>
      <c r="B184" s="26" t="s">
        <v>198</v>
      </c>
      <c r="C184" s="13" t="s">
        <v>573</v>
      </c>
      <c r="D184" s="26" t="s">
        <v>0</v>
      </c>
      <c r="E184" s="27">
        <v>150</v>
      </c>
      <c r="F184" s="28" t="s">
        <v>3</v>
      </c>
      <c r="G184" s="28" t="s">
        <v>4</v>
      </c>
      <c r="H184" s="28" t="s">
        <v>5</v>
      </c>
      <c r="I184" s="28" t="s">
        <v>4</v>
      </c>
      <c r="J184" s="14"/>
    </row>
    <row r="185" spans="1:10" s="12" customFormat="1" ht="27">
      <c r="A185" s="26" t="s">
        <v>536</v>
      </c>
      <c r="B185" s="26" t="s">
        <v>199</v>
      </c>
      <c r="C185" s="13" t="s">
        <v>200</v>
      </c>
      <c r="D185" s="26" t="s">
        <v>0</v>
      </c>
      <c r="E185" s="27">
        <v>150</v>
      </c>
      <c r="F185" s="28" t="s">
        <v>3</v>
      </c>
      <c r="G185" s="28" t="s">
        <v>4</v>
      </c>
      <c r="H185" s="28" t="s">
        <v>5</v>
      </c>
      <c r="I185" s="28" t="s">
        <v>4</v>
      </c>
      <c r="J185" s="14"/>
    </row>
    <row r="186" spans="1:10" s="12" customFormat="1" ht="27">
      <c r="A186" s="26" t="s">
        <v>536</v>
      </c>
      <c r="B186" s="26" t="s">
        <v>201</v>
      </c>
      <c r="C186" s="13" t="s">
        <v>202</v>
      </c>
      <c r="D186" s="26" t="s">
        <v>0</v>
      </c>
      <c r="E186" s="27">
        <v>150</v>
      </c>
      <c r="F186" s="28" t="s">
        <v>3</v>
      </c>
      <c r="G186" s="28" t="s">
        <v>4</v>
      </c>
      <c r="H186" s="28" t="s">
        <v>5</v>
      </c>
      <c r="I186" s="28" t="s">
        <v>4</v>
      </c>
      <c r="J186" s="14"/>
    </row>
    <row r="187" spans="1:10" s="12" customFormat="1" ht="40.5">
      <c r="A187" s="26" t="s">
        <v>536</v>
      </c>
      <c r="B187" s="26" t="s">
        <v>203</v>
      </c>
      <c r="C187" s="13" t="s">
        <v>574</v>
      </c>
      <c r="D187" s="26" t="s">
        <v>0</v>
      </c>
      <c r="E187" s="27">
        <v>150</v>
      </c>
      <c r="F187" s="28" t="s">
        <v>3</v>
      </c>
      <c r="G187" s="28" t="s">
        <v>4</v>
      </c>
      <c r="H187" s="28" t="s">
        <v>5</v>
      </c>
      <c r="I187" s="28" t="s">
        <v>4</v>
      </c>
      <c r="J187" s="14"/>
    </row>
    <row r="188" spans="1:10" s="12" customFormat="1" ht="40.5">
      <c r="A188" s="26" t="s">
        <v>536</v>
      </c>
      <c r="B188" s="26" t="s">
        <v>204</v>
      </c>
      <c r="C188" s="13" t="s">
        <v>205</v>
      </c>
      <c r="D188" s="26" t="s">
        <v>0</v>
      </c>
      <c r="E188" s="27">
        <v>100</v>
      </c>
      <c r="F188" s="28" t="s">
        <v>3</v>
      </c>
      <c r="G188" s="28" t="s">
        <v>4</v>
      </c>
      <c r="H188" s="28" t="s">
        <v>5</v>
      </c>
      <c r="I188" s="28" t="s">
        <v>4</v>
      </c>
      <c r="J188" s="14"/>
    </row>
    <row r="189" spans="1:10" s="12" customFormat="1" ht="27">
      <c r="A189" s="26" t="s">
        <v>536</v>
      </c>
      <c r="B189" s="26" t="s">
        <v>603</v>
      </c>
      <c r="C189" s="13" t="s">
        <v>206</v>
      </c>
      <c r="D189" s="26" t="s">
        <v>0</v>
      </c>
      <c r="E189" s="27">
        <v>350</v>
      </c>
      <c r="F189" s="28" t="s">
        <v>3</v>
      </c>
      <c r="G189" s="28" t="s">
        <v>4</v>
      </c>
      <c r="H189" s="28" t="s">
        <v>5</v>
      </c>
      <c r="I189" s="28" t="s">
        <v>4</v>
      </c>
      <c r="J189" s="14"/>
    </row>
    <row r="190" spans="1:10" s="12" customFormat="1" ht="27">
      <c r="A190" s="26" t="s">
        <v>537</v>
      </c>
      <c r="B190" s="26" t="s">
        <v>207</v>
      </c>
      <c r="C190" s="13" t="str">
        <f aca="true" t="shared" si="6" ref="C190:C234">MID(B190,3,11)</f>
        <v>板橋區中山社區發展協會</v>
      </c>
      <c r="D190" s="26" t="s">
        <v>0</v>
      </c>
      <c r="E190" s="27">
        <v>30</v>
      </c>
      <c r="F190" s="28" t="s">
        <v>3</v>
      </c>
      <c r="G190" s="28" t="s">
        <v>4</v>
      </c>
      <c r="H190" s="28" t="s">
        <v>5</v>
      </c>
      <c r="I190" s="28" t="s">
        <v>4</v>
      </c>
      <c r="J190" s="14"/>
    </row>
    <row r="191" spans="1:10" s="12" customFormat="1" ht="27">
      <c r="A191" s="26" t="s">
        <v>537</v>
      </c>
      <c r="B191" s="26" t="s">
        <v>208</v>
      </c>
      <c r="C191" s="13" t="str">
        <f t="shared" si="6"/>
        <v>板橋區金華社區發展協會</v>
      </c>
      <c r="D191" s="26" t="s">
        <v>0</v>
      </c>
      <c r="E191" s="27">
        <v>45</v>
      </c>
      <c r="F191" s="28" t="s">
        <v>3</v>
      </c>
      <c r="G191" s="28" t="s">
        <v>4</v>
      </c>
      <c r="H191" s="28" t="s">
        <v>5</v>
      </c>
      <c r="I191" s="28" t="s">
        <v>4</v>
      </c>
      <c r="J191" s="14"/>
    </row>
    <row r="192" spans="1:10" s="12" customFormat="1" ht="40.5">
      <c r="A192" s="26" t="s">
        <v>537</v>
      </c>
      <c r="B192" s="26" t="s">
        <v>209</v>
      </c>
      <c r="C192" s="13" t="str">
        <f t="shared" si="6"/>
        <v>板橋區三民社區發展協會</v>
      </c>
      <c r="D192" s="26" t="s">
        <v>0</v>
      </c>
      <c r="E192" s="27">
        <v>15</v>
      </c>
      <c r="F192" s="28" t="s">
        <v>3</v>
      </c>
      <c r="G192" s="28" t="s">
        <v>4</v>
      </c>
      <c r="H192" s="28" t="s">
        <v>5</v>
      </c>
      <c r="I192" s="28" t="s">
        <v>4</v>
      </c>
      <c r="J192" s="14"/>
    </row>
    <row r="193" spans="1:10" s="12" customFormat="1" ht="40.5">
      <c r="A193" s="26" t="s">
        <v>537</v>
      </c>
      <c r="B193" s="26" t="s">
        <v>210</v>
      </c>
      <c r="C193" s="13" t="str">
        <f t="shared" si="6"/>
        <v>板橋區三民社區發展協會</v>
      </c>
      <c r="D193" s="26" t="s">
        <v>0</v>
      </c>
      <c r="E193" s="27">
        <v>50</v>
      </c>
      <c r="F193" s="28" t="s">
        <v>3</v>
      </c>
      <c r="G193" s="28" t="s">
        <v>4</v>
      </c>
      <c r="H193" s="28" t="s">
        <v>5</v>
      </c>
      <c r="I193" s="28" t="s">
        <v>4</v>
      </c>
      <c r="J193" s="14"/>
    </row>
    <row r="194" spans="1:10" s="12" customFormat="1" ht="40.5">
      <c r="A194" s="26" t="s">
        <v>537</v>
      </c>
      <c r="B194" s="26" t="s">
        <v>211</v>
      </c>
      <c r="C194" s="13" t="str">
        <f t="shared" si="6"/>
        <v>板橋區三民社區發展協會</v>
      </c>
      <c r="D194" s="26" t="s">
        <v>0</v>
      </c>
      <c r="E194" s="27">
        <v>49</v>
      </c>
      <c r="F194" s="28" t="s">
        <v>3</v>
      </c>
      <c r="G194" s="28" t="s">
        <v>4</v>
      </c>
      <c r="H194" s="28" t="s">
        <v>5</v>
      </c>
      <c r="I194" s="28" t="s">
        <v>4</v>
      </c>
      <c r="J194" s="14"/>
    </row>
    <row r="195" spans="1:10" s="12" customFormat="1" ht="27">
      <c r="A195" s="26" t="s">
        <v>537</v>
      </c>
      <c r="B195" s="26" t="s">
        <v>212</v>
      </c>
      <c r="C195" s="13" t="str">
        <f t="shared" si="6"/>
        <v>板橋區中山社區發展協會</v>
      </c>
      <c r="D195" s="26" t="s">
        <v>0</v>
      </c>
      <c r="E195" s="27">
        <v>40</v>
      </c>
      <c r="F195" s="28" t="s">
        <v>3</v>
      </c>
      <c r="G195" s="28" t="s">
        <v>4</v>
      </c>
      <c r="H195" s="28" t="s">
        <v>5</v>
      </c>
      <c r="I195" s="28" t="s">
        <v>4</v>
      </c>
      <c r="J195" s="14"/>
    </row>
    <row r="196" spans="1:10" s="12" customFormat="1" ht="27">
      <c r="A196" s="26" t="s">
        <v>537</v>
      </c>
      <c r="B196" s="26" t="s">
        <v>213</v>
      </c>
      <c r="C196" s="13" t="str">
        <f t="shared" si="6"/>
        <v>板橋區中山社區發展協會</v>
      </c>
      <c r="D196" s="26" t="s">
        <v>0</v>
      </c>
      <c r="E196" s="27">
        <v>40</v>
      </c>
      <c r="F196" s="28" t="s">
        <v>3</v>
      </c>
      <c r="G196" s="28" t="s">
        <v>4</v>
      </c>
      <c r="H196" s="28" t="s">
        <v>5</v>
      </c>
      <c r="I196" s="28" t="s">
        <v>4</v>
      </c>
      <c r="J196" s="14"/>
    </row>
    <row r="197" spans="1:10" s="12" customFormat="1" ht="27">
      <c r="A197" s="26" t="s">
        <v>537</v>
      </c>
      <c r="B197" s="26" t="s">
        <v>214</v>
      </c>
      <c r="C197" s="13" t="str">
        <f t="shared" si="6"/>
        <v>板橋區中山社區發展協會</v>
      </c>
      <c r="D197" s="26" t="s">
        <v>0</v>
      </c>
      <c r="E197" s="27">
        <v>40</v>
      </c>
      <c r="F197" s="28" t="s">
        <v>3</v>
      </c>
      <c r="G197" s="28" t="s">
        <v>4</v>
      </c>
      <c r="H197" s="28" t="s">
        <v>5</v>
      </c>
      <c r="I197" s="28" t="s">
        <v>4</v>
      </c>
      <c r="J197" s="14"/>
    </row>
    <row r="198" spans="1:10" s="12" customFormat="1" ht="27">
      <c r="A198" s="26" t="s">
        <v>537</v>
      </c>
      <c r="B198" s="26" t="s">
        <v>215</v>
      </c>
      <c r="C198" s="13" t="str">
        <f t="shared" si="6"/>
        <v>板橋區中山社區發展協會</v>
      </c>
      <c r="D198" s="26" t="s">
        <v>0</v>
      </c>
      <c r="E198" s="27">
        <v>40</v>
      </c>
      <c r="F198" s="28" t="s">
        <v>3</v>
      </c>
      <c r="G198" s="28" t="s">
        <v>4</v>
      </c>
      <c r="H198" s="28" t="s">
        <v>5</v>
      </c>
      <c r="I198" s="28" t="s">
        <v>4</v>
      </c>
      <c r="J198" s="14"/>
    </row>
    <row r="199" spans="1:10" s="12" customFormat="1" ht="27">
      <c r="A199" s="26" t="s">
        <v>537</v>
      </c>
      <c r="B199" s="26" t="s">
        <v>216</v>
      </c>
      <c r="C199" s="13" t="str">
        <f t="shared" si="6"/>
        <v>板橋區中山社區發展協會</v>
      </c>
      <c r="D199" s="26" t="s">
        <v>0</v>
      </c>
      <c r="E199" s="27">
        <v>30</v>
      </c>
      <c r="F199" s="28" t="s">
        <v>3</v>
      </c>
      <c r="G199" s="28" t="s">
        <v>4</v>
      </c>
      <c r="H199" s="28" t="s">
        <v>5</v>
      </c>
      <c r="I199" s="28" t="s">
        <v>4</v>
      </c>
      <c r="J199" s="14"/>
    </row>
    <row r="200" spans="1:10" s="12" customFormat="1" ht="27">
      <c r="A200" s="26" t="s">
        <v>537</v>
      </c>
      <c r="B200" s="26" t="s">
        <v>217</v>
      </c>
      <c r="C200" s="13" t="str">
        <f t="shared" si="6"/>
        <v>板橋區中山社區發展協會</v>
      </c>
      <c r="D200" s="26" t="s">
        <v>0</v>
      </c>
      <c r="E200" s="27">
        <v>200</v>
      </c>
      <c r="F200" s="28" t="s">
        <v>3</v>
      </c>
      <c r="G200" s="28" t="s">
        <v>4</v>
      </c>
      <c r="H200" s="28" t="s">
        <v>5</v>
      </c>
      <c r="I200" s="28" t="s">
        <v>4</v>
      </c>
      <c r="J200" s="14"/>
    </row>
    <row r="201" spans="1:10" s="12" customFormat="1" ht="27">
      <c r="A201" s="26" t="s">
        <v>537</v>
      </c>
      <c r="B201" s="26" t="s">
        <v>218</v>
      </c>
      <c r="C201" s="13" t="str">
        <f>MID(B201,3,12)</f>
        <v>板橋區四汴頭社區發展協會</v>
      </c>
      <c r="D201" s="26" t="s">
        <v>0</v>
      </c>
      <c r="E201" s="27">
        <v>25</v>
      </c>
      <c r="F201" s="28" t="s">
        <v>3</v>
      </c>
      <c r="G201" s="28" t="s">
        <v>4</v>
      </c>
      <c r="H201" s="28" t="s">
        <v>5</v>
      </c>
      <c r="I201" s="28" t="s">
        <v>4</v>
      </c>
      <c r="J201" s="14"/>
    </row>
    <row r="202" spans="1:10" s="12" customFormat="1" ht="27">
      <c r="A202" s="26" t="s">
        <v>537</v>
      </c>
      <c r="B202" s="26" t="s">
        <v>219</v>
      </c>
      <c r="C202" s="13" t="str">
        <f>MID(B202,3,12)</f>
        <v>板橋區四汴頭社區發展協會</v>
      </c>
      <c r="D202" s="26" t="s">
        <v>0</v>
      </c>
      <c r="E202" s="27">
        <v>150</v>
      </c>
      <c r="F202" s="28" t="s">
        <v>3</v>
      </c>
      <c r="G202" s="28" t="s">
        <v>4</v>
      </c>
      <c r="H202" s="28" t="s">
        <v>5</v>
      </c>
      <c r="I202" s="28" t="s">
        <v>4</v>
      </c>
      <c r="J202" s="14"/>
    </row>
    <row r="203" spans="1:10" s="12" customFormat="1" ht="27">
      <c r="A203" s="26" t="s">
        <v>537</v>
      </c>
      <c r="B203" s="26" t="s">
        <v>220</v>
      </c>
      <c r="C203" s="13" t="str">
        <f t="shared" si="6"/>
        <v>板橋區大安社區發展協會</v>
      </c>
      <c r="D203" s="26" t="s">
        <v>0</v>
      </c>
      <c r="E203" s="27">
        <v>20</v>
      </c>
      <c r="F203" s="28" t="s">
        <v>3</v>
      </c>
      <c r="G203" s="28" t="s">
        <v>4</v>
      </c>
      <c r="H203" s="28" t="s">
        <v>5</v>
      </c>
      <c r="I203" s="28" t="s">
        <v>4</v>
      </c>
      <c r="J203" s="14"/>
    </row>
    <row r="204" spans="1:10" s="12" customFormat="1" ht="27">
      <c r="A204" s="26" t="s">
        <v>537</v>
      </c>
      <c r="B204" s="26" t="s">
        <v>221</v>
      </c>
      <c r="C204" s="13" t="str">
        <f>MID(B204,3,12)</f>
        <v>板橋區市中心社區發展協會</v>
      </c>
      <c r="D204" s="26" t="s">
        <v>0</v>
      </c>
      <c r="E204" s="27">
        <v>150</v>
      </c>
      <c r="F204" s="28" t="s">
        <v>3</v>
      </c>
      <c r="G204" s="28" t="s">
        <v>4</v>
      </c>
      <c r="H204" s="28" t="s">
        <v>5</v>
      </c>
      <c r="I204" s="28" t="s">
        <v>4</v>
      </c>
      <c r="J204" s="14"/>
    </row>
    <row r="205" spans="1:10" s="12" customFormat="1" ht="27">
      <c r="A205" s="26" t="s">
        <v>537</v>
      </c>
      <c r="B205" s="26" t="s">
        <v>222</v>
      </c>
      <c r="C205" s="13" t="str">
        <f t="shared" si="6"/>
        <v>板橋區德翠社區發展協會</v>
      </c>
      <c r="D205" s="26" t="s">
        <v>0</v>
      </c>
      <c r="E205" s="27">
        <v>150</v>
      </c>
      <c r="F205" s="28" t="s">
        <v>3</v>
      </c>
      <c r="G205" s="28" t="s">
        <v>4</v>
      </c>
      <c r="H205" s="28" t="s">
        <v>5</v>
      </c>
      <c r="I205" s="28" t="s">
        <v>4</v>
      </c>
      <c r="J205" s="14"/>
    </row>
    <row r="206" spans="1:10" s="12" customFormat="1" ht="27">
      <c r="A206" s="26" t="s">
        <v>537</v>
      </c>
      <c r="B206" s="26" t="s">
        <v>223</v>
      </c>
      <c r="C206" s="13" t="str">
        <f t="shared" si="6"/>
        <v>板橋區忠翠社區發展協會</v>
      </c>
      <c r="D206" s="26" t="s">
        <v>0</v>
      </c>
      <c r="E206" s="27">
        <v>190</v>
      </c>
      <c r="F206" s="28" t="s">
        <v>3</v>
      </c>
      <c r="G206" s="28" t="s">
        <v>4</v>
      </c>
      <c r="H206" s="28" t="s">
        <v>5</v>
      </c>
      <c r="I206" s="28" t="s">
        <v>4</v>
      </c>
      <c r="J206" s="14"/>
    </row>
    <row r="207" spans="1:10" s="12" customFormat="1" ht="27">
      <c r="A207" s="26" t="s">
        <v>537</v>
      </c>
      <c r="B207" s="26" t="s">
        <v>224</v>
      </c>
      <c r="C207" s="13" t="str">
        <f t="shared" si="6"/>
        <v>板橋區忠翠社區發展協會</v>
      </c>
      <c r="D207" s="26" t="s">
        <v>0</v>
      </c>
      <c r="E207" s="27">
        <v>150</v>
      </c>
      <c r="F207" s="28" t="s">
        <v>3</v>
      </c>
      <c r="G207" s="28" t="s">
        <v>4</v>
      </c>
      <c r="H207" s="28" t="s">
        <v>5</v>
      </c>
      <c r="I207" s="28" t="s">
        <v>4</v>
      </c>
      <c r="J207" s="14"/>
    </row>
    <row r="208" spans="1:10" s="12" customFormat="1" ht="27">
      <c r="A208" s="26" t="s">
        <v>537</v>
      </c>
      <c r="B208" s="26" t="s">
        <v>225</v>
      </c>
      <c r="C208" s="13" t="str">
        <f t="shared" si="6"/>
        <v>板橋區文福社區發展協會</v>
      </c>
      <c r="D208" s="26" t="s">
        <v>0</v>
      </c>
      <c r="E208" s="27">
        <v>70</v>
      </c>
      <c r="F208" s="28" t="s">
        <v>3</v>
      </c>
      <c r="G208" s="28" t="s">
        <v>4</v>
      </c>
      <c r="H208" s="28" t="s">
        <v>5</v>
      </c>
      <c r="I208" s="28" t="s">
        <v>4</v>
      </c>
      <c r="J208" s="14"/>
    </row>
    <row r="209" spans="1:10" s="12" customFormat="1" ht="27">
      <c r="A209" s="26" t="s">
        <v>537</v>
      </c>
      <c r="B209" s="26" t="s">
        <v>226</v>
      </c>
      <c r="C209" s="13" t="str">
        <f t="shared" si="6"/>
        <v>板橋區文福社區發展協會</v>
      </c>
      <c r="D209" s="26" t="s">
        <v>0</v>
      </c>
      <c r="E209" s="27">
        <v>70</v>
      </c>
      <c r="F209" s="28" t="s">
        <v>3</v>
      </c>
      <c r="G209" s="28" t="s">
        <v>4</v>
      </c>
      <c r="H209" s="28" t="s">
        <v>5</v>
      </c>
      <c r="I209" s="28" t="s">
        <v>4</v>
      </c>
      <c r="J209" s="14"/>
    </row>
    <row r="210" spans="1:10" s="12" customFormat="1" ht="48" customHeight="1">
      <c r="A210" s="26" t="s">
        <v>537</v>
      </c>
      <c r="B210" s="26" t="s">
        <v>227</v>
      </c>
      <c r="C210" s="13" t="str">
        <f t="shared" si="6"/>
        <v>板橋區文福社區發展協會</v>
      </c>
      <c r="D210" s="26" t="s">
        <v>0</v>
      </c>
      <c r="E210" s="27">
        <v>100</v>
      </c>
      <c r="F210" s="28" t="s">
        <v>3</v>
      </c>
      <c r="G210" s="28" t="s">
        <v>4</v>
      </c>
      <c r="H210" s="28" t="s">
        <v>5</v>
      </c>
      <c r="I210" s="28" t="s">
        <v>4</v>
      </c>
      <c r="J210" s="14"/>
    </row>
    <row r="211" spans="1:10" s="12" customFormat="1" ht="27">
      <c r="A211" s="26" t="s">
        <v>537</v>
      </c>
      <c r="B211" s="26" t="s">
        <v>228</v>
      </c>
      <c r="C211" s="13" t="str">
        <f t="shared" si="6"/>
        <v>板橋區松嵐社區發展協會</v>
      </c>
      <c r="D211" s="26" t="s">
        <v>0</v>
      </c>
      <c r="E211" s="27">
        <v>75</v>
      </c>
      <c r="F211" s="28" t="s">
        <v>3</v>
      </c>
      <c r="G211" s="28" t="s">
        <v>4</v>
      </c>
      <c r="H211" s="28" t="s">
        <v>5</v>
      </c>
      <c r="I211" s="28" t="s">
        <v>4</v>
      </c>
      <c r="J211" s="14"/>
    </row>
    <row r="212" spans="1:10" s="12" customFormat="1" ht="27">
      <c r="A212" s="26" t="s">
        <v>537</v>
      </c>
      <c r="B212" s="26" t="s">
        <v>229</v>
      </c>
      <c r="C212" s="13" t="str">
        <f t="shared" si="6"/>
        <v>板橋區歡園社區發展協會</v>
      </c>
      <c r="D212" s="26" t="s">
        <v>0</v>
      </c>
      <c r="E212" s="27">
        <v>10</v>
      </c>
      <c r="F212" s="28" t="s">
        <v>3</v>
      </c>
      <c r="G212" s="28" t="s">
        <v>4</v>
      </c>
      <c r="H212" s="28" t="s">
        <v>5</v>
      </c>
      <c r="I212" s="28" t="s">
        <v>4</v>
      </c>
      <c r="J212" s="14"/>
    </row>
    <row r="213" spans="1:10" s="12" customFormat="1" ht="27">
      <c r="A213" s="26" t="s">
        <v>537</v>
      </c>
      <c r="B213" s="26" t="s">
        <v>230</v>
      </c>
      <c r="C213" s="13" t="str">
        <f t="shared" si="6"/>
        <v>板橋區歡園社區發展協會</v>
      </c>
      <c r="D213" s="26" t="s">
        <v>0</v>
      </c>
      <c r="E213" s="27">
        <v>15</v>
      </c>
      <c r="F213" s="28" t="s">
        <v>3</v>
      </c>
      <c r="G213" s="28" t="s">
        <v>4</v>
      </c>
      <c r="H213" s="28" t="s">
        <v>5</v>
      </c>
      <c r="I213" s="28" t="s">
        <v>4</v>
      </c>
      <c r="J213" s="14"/>
    </row>
    <row r="214" spans="1:10" s="12" customFormat="1" ht="40.5">
      <c r="A214" s="26" t="s">
        <v>537</v>
      </c>
      <c r="B214" s="26" t="s">
        <v>231</v>
      </c>
      <c r="C214" s="13" t="str">
        <f t="shared" si="6"/>
        <v>板橋區歡園社區發展協會</v>
      </c>
      <c r="D214" s="26" t="s">
        <v>0</v>
      </c>
      <c r="E214" s="27">
        <v>21</v>
      </c>
      <c r="F214" s="28" t="s">
        <v>3</v>
      </c>
      <c r="G214" s="28" t="s">
        <v>4</v>
      </c>
      <c r="H214" s="28" t="s">
        <v>5</v>
      </c>
      <c r="I214" s="28" t="s">
        <v>4</v>
      </c>
      <c r="J214" s="14"/>
    </row>
    <row r="215" spans="1:10" s="12" customFormat="1" ht="27">
      <c r="A215" s="26" t="s">
        <v>537</v>
      </c>
      <c r="B215" s="26" t="s">
        <v>232</v>
      </c>
      <c r="C215" s="13" t="str">
        <f t="shared" si="6"/>
        <v>板橋區歡園社區發展協會</v>
      </c>
      <c r="D215" s="26" t="s">
        <v>0</v>
      </c>
      <c r="E215" s="27">
        <v>20</v>
      </c>
      <c r="F215" s="28" t="s">
        <v>3</v>
      </c>
      <c r="G215" s="28" t="s">
        <v>4</v>
      </c>
      <c r="H215" s="28" t="s">
        <v>5</v>
      </c>
      <c r="I215" s="28" t="s">
        <v>4</v>
      </c>
      <c r="J215" s="14"/>
    </row>
    <row r="216" spans="1:10" s="12" customFormat="1" ht="27">
      <c r="A216" s="26" t="s">
        <v>537</v>
      </c>
      <c r="B216" s="26" t="s">
        <v>233</v>
      </c>
      <c r="C216" s="13" t="str">
        <f t="shared" si="6"/>
        <v>板橋區歡園社區發展協會</v>
      </c>
      <c r="D216" s="26" t="s">
        <v>0</v>
      </c>
      <c r="E216" s="27">
        <v>20</v>
      </c>
      <c r="F216" s="28" t="s">
        <v>3</v>
      </c>
      <c r="G216" s="28" t="s">
        <v>4</v>
      </c>
      <c r="H216" s="28" t="s">
        <v>5</v>
      </c>
      <c r="I216" s="28" t="s">
        <v>4</v>
      </c>
      <c r="J216" s="14"/>
    </row>
    <row r="217" spans="1:10" s="12" customFormat="1" ht="40.5">
      <c r="A217" s="26" t="s">
        <v>537</v>
      </c>
      <c r="B217" s="26" t="s">
        <v>234</v>
      </c>
      <c r="C217" s="13" t="str">
        <f t="shared" si="6"/>
        <v>板橋區溪崑社區發展協會</v>
      </c>
      <c r="D217" s="26" t="s">
        <v>0</v>
      </c>
      <c r="E217" s="27">
        <v>20</v>
      </c>
      <c r="F217" s="28" t="s">
        <v>3</v>
      </c>
      <c r="G217" s="28" t="s">
        <v>4</v>
      </c>
      <c r="H217" s="28" t="s">
        <v>5</v>
      </c>
      <c r="I217" s="28" t="s">
        <v>4</v>
      </c>
      <c r="J217" s="14"/>
    </row>
    <row r="218" spans="1:10" s="12" customFormat="1" ht="27">
      <c r="A218" s="26" t="s">
        <v>537</v>
      </c>
      <c r="B218" s="26" t="s">
        <v>235</v>
      </c>
      <c r="C218" s="13" t="str">
        <f t="shared" si="6"/>
        <v>板橋區玉光社區發展協會</v>
      </c>
      <c r="D218" s="26" t="s">
        <v>0</v>
      </c>
      <c r="E218" s="27">
        <v>25</v>
      </c>
      <c r="F218" s="28" t="s">
        <v>3</v>
      </c>
      <c r="G218" s="28" t="s">
        <v>4</v>
      </c>
      <c r="H218" s="28" t="s">
        <v>5</v>
      </c>
      <c r="I218" s="28" t="s">
        <v>4</v>
      </c>
      <c r="J218" s="14"/>
    </row>
    <row r="219" spans="1:10" s="12" customFormat="1" ht="27">
      <c r="A219" s="26" t="s">
        <v>537</v>
      </c>
      <c r="B219" s="26" t="s">
        <v>236</v>
      </c>
      <c r="C219" s="13" t="str">
        <f t="shared" si="6"/>
        <v>板橋區自光社區發展協會</v>
      </c>
      <c r="D219" s="26" t="s">
        <v>0</v>
      </c>
      <c r="E219" s="27">
        <v>150</v>
      </c>
      <c r="F219" s="28" t="s">
        <v>3</v>
      </c>
      <c r="G219" s="28" t="s">
        <v>4</v>
      </c>
      <c r="H219" s="28" t="s">
        <v>5</v>
      </c>
      <c r="I219" s="28" t="s">
        <v>4</v>
      </c>
      <c r="J219" s="14"/>
    </row>
    <row r="220" spans="1:10" s="12" customFormat="1" ht="27">
      <c r="A220" s="26" t="s">
        <v>537</v>
      </c>
      <c r="B220" s="26" t="s">
        <v>237</v>
      </c>
      <c r="C220" s="13" t="str">
        <f t="shared" si="6"/>
        <v>板橋區華東社區發展協會</v>
      </c>
      <c r="D220" s="26" t="s">
        <v>0</v>
      </c>
      <c r="E220" s="27">
        <v>25</v>
      </c>
      <c r="F220" s="28" t="s">
        <v>3</v>
      </c>
      <c r="G220" s="28" t="s">
        <v>4</v>
      </c>
      <c r="H220" s="28" t="s">
        <v>5</v>
      </c>
      <c r="I220" s="28" t="s">
        <v>4</v>
      </c>
      <c r="J220" s="14"/>
    </row>
    <row r="221" spans="1:10" s="12" customFormat="1" ht="27">
      <c r="A221" s="26" t="s">
        <v>537</v>
      </c>
      <c r="B221" s="26" t="s">
        <v>238</v>
      </c>
      <c r="C221" s="13" t="str">
        <f t="shared" si="6"/>
        <v>板橋區金華社區發展協會</v>
      </c>
      <c r="D221" s="26" t="s">
        <v>0</v>
      </c>
      <c r="E221" s="27">
        <v>25</v>
      </c>
      <c r="F221" s="28" t="s">
        <v>3</v>
      </c>
      <c r="G221" s="28" t="s">
        <v>4</v>
      </c>
      <c r="H221" s="28" t="s">
        <v>5</v>
      </c>
      <c r="I221" s="28" t="s">
        <v>4</v>
      </c>
      <c r="J221" s="14"/>
    </row>
    <row r="222" spans="1:10" s="12" customFormat="1" ht="27">
      <c r="A222" s="26" t="s">
        <v>537</v>
      </c>
      <c r="B222" s="26" t="s">
        <v>239</v>
      </c>
      <c r="C222" s="13" t="str">
        <f t="shared" si="6"/>
        <v>板橋區金華社區發展協會</v>
      </c>
      <c r="D222" s="26" t="s">
        <v>0</v>
      </c>
      <c r="E222" s="27">
        <v>150</v>
      </c>
      <c r="F222" s="28" t="s">
        <v>3</v>
      </c>
      <c r="G222" s="28" t="s">
        <v>4</v>
      </c>
      <c r="H222" s="28" t="s">
        <v>5</v>
      </c>
      <c r="I222" s="28" t="s">
        <v>4</v>
      </c>
      <c r="J222" s="14"/>
    </row>
    <row r="223" spans="1:10" s="12" customFormat="1" ht="27">
      <c r="A223" s="26" t="s">
        <v>537</v>
      </c>
      <c r="B223" s="26" t="s">
        <v>240</v>
      </c>
      <c r="C223" s="13" t="str">
        <f t="shared" si="6"/>
        <v>板橋區金華社區發展協會</v>
      </c>
      <c r="D223" s="26" t="s">
        <v>0</v>
      </c>
      <c r="E223" s="27">
        <v>25</v>
      </c>
      <c r="F223" s="28" t="s">
        <v>3</v>
      </c>
      <c r="G223" s="28" t="s">
        <v>4</v>
      </c>
      <c r="H223" s="28" t="s">
        <v>5</v>
      </c>
      <c r="I223" s="28" t="s">
        <v>4</v>
      </c>
      <c r="J223" s="14"/>
    </row>
    <row r="224" spans="1:10" s="12" customFormat="1" ht="27">
      <c r="A224" s="26" t="s">
        <v>537</v>
      </c>
      <c r="B224" s="26" t="s">
        <v>241</v>
      </c>
      <c r="C224" s="13" t="str">
        <f t="shared" si="6"/>
        <v>板橋區雙新社區發展協會</v>
      </c>
      <c r="D224" s="26" t="s">
        <v>0</v>
      </c>
      <c r="E224" s="27">
        <v>25</v>
      </c>
      <c r="F224" s="28" t="s">
        <v>3</v>
      </c>
      <c r="G224" s="28" t="s">
        <v>4</v>
      </c>
      <c r="H224" s="28" t="s">
        <v>5</v>
      </c>
      <c r="I224" s="28" t="s">
        <v>4</v>
      </c>
      <c r="J224" s="14"/>
    </row>
    <row r="225" spans="1:10" s="12" customFormat="1" ht="27">
      <c r="A225" s="26" t="s">
        <v>537</v>
      </c>
      <c r="B225" s="26" t="s">
        <v>242</v>
      </c>
      <c r="C225" s="13" t="str">
        <f t="shared" si="6"/>
        <v>板橋區雙新社區發展協會</v>
      </c>
      <c r="D225" s="26" t="s">
        <v>0</v>
      </c>
      <c r="E225" s="27">
        <v>90</v>
      </c>
      <c r="F225" s="28" t="s">
        <v>3</v>
      </c>
      <c r="G225" s="28" t="s">
        <v>4</v>
      </c>
      <c r="H225" s="28" t="s">
        <v>5</v>
      </c>
      <c r="I225" s="28" t="s">
        <v>4</v>
      </c>
      <c r="J225" s="14"/>
    </row>
    <row r="226" spans="1:10" s="12" customFormat="1" ht="27">
      <c r="A226" s="26" t="s">
        <v>537</v>
      </c>
      <c r="B226" s="26" t="s">
        <v>243</v>
      </c>
      <c r="C226" s="13" t="str">
        <f t="shared" si="6"/>
        <v>板橋區雙新社區發展協會</v>
      </c>
      <c r="D226" s="26" t="s">
        <v>0</v>
      </c>
      <c r="E226" s="27">
        <v>60</v>
      </c>
      <c r="F226" s="28" t="s">
        <v>3</v>
      </c>
      <c r="G226" s="28" t="s">
        <v>4</v>
      </c>
      <c r="H226" s="28" t="s">
        <v>5</v>
      </c>
      <c r="I226" s="28" t="s">
        <v>4</v>
      </c>
      <c r="J226" s="14"/>
    </row>
    <row r="227" spans="1:10" s="12" customFormat="1" ht="27">
      <c r="A227" s="26" t="s">
        <v>537</v>
      </c>
      <c r="B227" s="26" t="s">
        <v>244</v>
      </c>
      <c r="C227" s="13" t="str">
        <f t="shared" si="6"/>
        <v>板橋區雙新社區發展協會</v>
      </c>
      <c r="D227" s="26" t="s">
        <v>0</v>
      </c>
      <c r="E227" s="27">
        <v>50</v>
      </c>
      <c r="F227" s="28" t="s">
        <v>3</v>
      </c>
      <c r="G227" s="28" t="s">
        <v>4</v>
      </c>
      <c r="H227" s="28" t="s">
        <v>5</v>
      </c>
      <c r="I227" s="28" t="s">
        <v>4</v>
      </c>
      <c r="J227" s="14"/>
    </row>
    <row r="228" spans="1:10" s="12" customFormat="1" ht="27">
      <c r="A228" s="26" t="s">
        <v>537</v>
      </c>
      <c r="B228" s="26" t="s">
        <v>245</v>
      </c>
      <c r="C228" s="13" t="str">
        <f t="shared" si="6"/>
        <v>板橋區龍興社區發展協會</v>
      </c>
      <c r="D228" s="26" t="s">
        <v>0</v>
      </c>
      <c r="E228" s="27">
        <v>70</v>
      </c>
      <c r="F228" s="28" t="s">
        <v>3</v>
      </c>
      <c r="G228" s="28" t="s">
        <v>4</v>
      </c>
      <c r="H228" s="28" t="s">
        <v>5</v>
      </c>
      <c r="I228" s="28" t="s">
        <v>4</v>
      </c>
      <c r="J228" s="14"/>
    </row>
    <row r="229" spans="1:10" s="12" customFormat="1" ht="27">
      <c r="A229" s="26" t="s">
        <v>537</v>
      </c>
      <c r="B229" s="26" t="s">
        <v>630</v>
      </c>
      <c r="C229" s="13" t="str">
        <f t="shared" si="6"/>
        <v>板橋區板新社區發展協會</v>
      </c>
      <c r="D229" s="26" t="s">
        <v>0</v>
      </c>
      <c r="E229" s="27">
        <v>47</v>
      </c>
      <c r="F229" s="28" t="s">
        <v>3</v>
      </c>
      <c r="G229" s="28" t="s">
        <v>4</v>
      </c>
      <c r="H229" s="28" t="s">
        <v>5</v>
      </c>
      <c r="I229" s="28"/>
      <c r="J229" s="14"/>
    </row>
    <row r="230" spans="1:10" s="12" customFormat="1" ht="27">
      <c r="A230" s="26" t="s">
        <v>536</v>
      </c>
      <c r="B230" s="26" t="s">
        <v>246</v>
      </c>
      <c r="C230" s="13" t="str">
        <f t="shared" si="6"/>
        <v>板橋區松嵐社區發展協會</v>
      </c>
      <c r="D230" s="26" t="s">
        <v>0</v>
      </c>
      <c r="E230" s="27">
        <v>99</v>
      </c>
      <c r="F230" s="28" t="s">
        <v>3</v>
      </c>
      <c r="G230" s="28" t="s">
        <v>4</v>
      </c>
      <c r="H230" s="28" t="s">
        <v>5</v>
      </c>
      <c r="I230" s="28" t="s">
        <v>4</v>
      </c>
      <c r="J230" s="14"/>
    </row>
    <row r="231" spans="1:10" s="12" customFormat="1" ht="27">
      <c r="A231" s="26" t="s">
        <v>536</v>
      </c>
      <c r="B231" s="26" t="s">
        <v>247</v>
      </c>
      <c r="C231" s="13" t="str">
        <f t="shared" si="6"/>
        <v>板橋區龍興社區發展協會</v>
      </c>
      <c r="D231" s="26" t="s">
        <v>0</v>
      </c>
      <c r="E231" s="27">
        <v>70</v>
      </c>
      <c r="F231" s="28" t="s">
        <v>3</v>
      </c>
      <c r="G231" s="28" t="s">
        <v>4</v>
      </c>
      <c r="H231" s="28" t="s">
        <v>5</v>
      </c>
      <c r="I231" s="28" t="s">
        <v>4</v>
      </c>
      <c r="J231" s="14"/>
    </row>
    <row r="232" spans="1:10" s="12" customFormat="1" ht="27">
      <c r="A232" s="26" t="s">
        <v>536</v>
      </c>
      <c r="B232" s="26" t="s">
        <v>604</v>
      </c>
      <c r="C232" s="13" t="str">
        <f>MID(B232,3,14)</f>
        <v>新北市板橋區松江社區發展協會</v>
      </c>
      <c r="D232" s="26" t="s">
        <v>0</v>
      </c>
      <c r="E232" s="27">
        <v>70</v>
      </c>
      <c r="F232" s="28" t="s">
        <v>3</v>
      </c>
      <c r="G232" s="28" t="s">
        <v>4</v>
      </c>
      <c r="H232" s="28" t="s">
        <v>5</v>
      </c>
      <c r="I232" s="28" t="s">
        <v>4</v>
      </c>
      <c r="J232" s="14"/>
    </row>
    <row r="233" spans="1:10" s="12" customFormat="1" ht="27">
      <c r="A233" s="26" t="s">
        <v>536</v>
      </c>
      <c r="B233" s="26" t="s">
        <v>605</v>
      </c>
      <c r="C233" s="13" t="str">
        <f t="shared" si="6"/>
        <v>板橋區三民社區發展協會</v>
      </c>
      <c r="D233" s="26" t="s">
        <v>0</v>
      </c>
      <c r="E233" s="27">
        <v>35</v>
      </c>
      <c r="F233" s="28" t="s">
        <v>3</v>
      </c>
      <c r="G233" s="28" t="s">
        <v>4</v>
      </c>
      <c r="H233" s="28" t="s">
        <v>5</v>
      </c>
      <c r="I233" s="28" t="s">
        <v>4</v>
      </c>
      <c r="J233" s="14"/>
    </row>
    <row r="234" spans="1:10" s="12" customFormat="1" ht="27">
      <c r="A234" s="26" t="s">
        <v>536</v>
      </c>
      <c r="B234" s="26" t="s">
        <v>606</v>
      </c>
      <c r="C234" s="13" t="str">
        <f t="shared" si="6"/>
        <v>板橋區松嵐社區發展協會</v>
      </c>
      <c r="D234" s="26" t="s">
        <v>0</v>
      </c>
      <c r="E234" s="27">
        <v>105</v>
      </c>
      <c r="F234" s="28" t="s">
        <v>3</v>
      </c>
      <c r="G234" s="28" t="s">
        <v>4</v>
      </c>
      <c r="H234" s="28" t="s">
        <v>5</v>
      </c>
      <c r="I234" s="28" t="s">
        <v>4</v>
      </c>
      <c r="J234" s="14"/>
    </row>
    <row r="235" spans="1:10" s="12" customFormat="1" ht="27">
      <c r="A235" s="26" t="s">
        <v>536</v>
      </c>
      <c r="B235" s="26" t="s">
        <v>607</v>
      </c>
      <c r="C235" s="13" t="s">
        <v>248</v>
      </c>
      <c r="D235" s="26" t="s">
        <v>0</v>
      </c>
      <c r="E235" s="27">
        <v>315</v>
      </c>
      <c r="F235" s="28" t="s">
        <v>3</v>
      </c>
      <c r="G235" s="28" t="s">
        <v>4</v>
      </c>
      <c r="H235" s="28" t="s">
        <v>5</v>
      </c>
      <c r="I235" s="28" t="s">
        <v>4</v>
      </c>
      <c r="J235" s="14"/>
    </row>
    <row r="236" spans="1:10" s="12" customFormat="1" ht="27">
      <c r="A236" s="26" t="s">
        <v>536</v>
      </c>
      <c r="B236" s="26" t="s">
        <v>249</v>
      </c>
      <c r="C236" s="13" t="s">
        <v>250</v>
      </c>
      <c r="D236" s="26" t="s">
        <v>0</v>
      </c>
      <c r="E236" s="27">
        <v>100</v>
      </c>
      <c r="F236" s="28" t="s">
        <v>3</v>
      </c>
      <c r="G236" s="28" t="s">
        <v>4</v>
      </c>
      <c r="H236" s="28" t="s">
        <v>5</v>
      </c>
      <c r="I236" s="28" t="s">
        <v>4</v>
      </c>
      <c r="J236" s="14"/>
    </row>
    <row r="237" spans="1:10" s="12" customFormat="1" ht="27">
      <c r="A237" s="26" t="s">
        <v>536</v>
      </c>
      <c r="B237" s="26" t="s">
        <v>608</v>
      </c>
      <c r="C237" s="13" t="s">
        <v>251</v>
      </c>
      <c r="D237" s="26" t="s">
        <v>0</v>
      </c>
      <c r="E237" s="27">
        <v>280</v>
      </c>
      <c r="F237" s="28" t="s">
        <v>3</v>
      </c>
      <c r="G237" s="28" t="s">
        <v>4</v>
      </c>
      <c r="H237" s="28" t="s">
        <v>5</v>
      </c>
      <c r="I237" s="28" t="s">
        <v>4</v>
      </c>
      <c r="J237" s="14"/>
    </row>
    <row r="238" spans="1:10" s="12" customFormat="1" ht="27">
      <c r="A238" s="26" t="s">
        <v>536</v>
      </c>
      <c r="B238" s="26" t="s">
        <v>609</v>
      </c>
      <c r="C238" s="13" t="s">
        <v>252</v>
      </c>
      <c r="D238" s="26" t="s">
        <v>0</v>
      </c>
      <c r="E238" s="27">
        <v>315</v>
      </c>
      <c r="F238" s="28" t="s">
        <v>3</v>
      </c>
      <c r="G238" s="28" t="s">
        <v>4</v>
      </c>
      <c r="H238" s="28" t="s">
        <v>5</v>
      </c>
      <c r="I238" s="28" t="s">
        <v>4</v>
      </c>
      <c r="J238" s="14"/>
    </row>
    <row r="239" spans="1:10" s="12" customFormat="1" ht="27">
      <c r="A239" s="26" t="s">
        <v>536</v>
      </c>
      <c r="B239" s="26" t="s">
        <v>720</v>
      </c>
      <c r="C239" s="13" t="s">
        <v>575</v>
      </c>
      <c r="D239" s="26" t="s">
        <v>0</v>
      </c>
      <c r="E239" s="27">
        <v>80</v>
      </c>
      <c r="F239" s="28" t="s">
        <v>3</v>
      </c>
      <c r="G239" s="28" t="s">
        <v>4</v>
      </c>
      <c r="H239" s="28" t="s">
        <v>5</v>
      </c>
      <c r="I239" s="28" t="s">
        <v>4</v>
      </c>
      <c r="J239" s="14"/>
    </row>
    <row r="240" spans="1:10" s="12" customFormat="1" ht="27">
      <c r="A240" s="26" t="s">
        <v>536</v>
      </c>
      <c r="B240" s="26" t="s">
        <v>610</v>
      </c>
      <c r="C240" s="13" t="s">
        <v>253</v>
      </c>
      <c r="D240" s="26" t="s">
        <v>0</v>
      </c>
      <c r="E240" s="27">
        <v>280</v>
      </c>
      <c r="F240" s="28" t="s">
        <v>3</v>
      </c>
      <c r="G240" s="28" t="s">
        <v>4</v>
      </c>
      <c r="H240" s="28" t="s">
        <v>5</v>
      </c>
      <c r="I240" s="28" t="s">
        <v>4</v>
      </c>
      <c r="J240" s="14"/>
    </row>
    <row r="241" spans="1:10" s="12" customFormat="1" ht="27">
      <c r="A241" s="26" t="s">
        <v>536</v>
      </c>
      <c r="B241" s="26" t="s">
        <v>611</v>
      </c>
      <c r="C241" s="13" t="s">
        <v>254</v>
      </c>
      <c r="D241" s="26" t="s">
        <v>0</v>
      </c>
      <c r="E241" s="27">
        <v>280</v>
      </c>
      <c r="F241" s="28" t="s">
        <v>3</v>
      </c>
      <c r="G241" s="28" t="s">
        <v>4</v>
      </c>
      <c r="H241" s="28" t="s">
        <v>5</v>
      </c>
      <c r="I241" s="28" t="s">
        <v>4</v>
      </c>
      <c r="J241" s="14"/>
    </row>
    <row r="242" spans="1:10" s="12" customFormat="1" ht="27">
      <c r="A242" s="26" t="s">
        <v>536</v>
      </c>
      <c r="B242" s="26" t="s">
        <v>612</v>
      </c>
      <c r="C242" s="13" t="s">
        <v>255</v>
      </c>
      <c r="D242" s="26" t="s">
        <v>0</v>
      </c>
      <c r="E242" s="27">
        <v>245</v>
      </c>
      <c r="F242" s="28" t="s">
        <v>3</v>
      </c>
      <c r="G242" s="28" t="s">
        <v>4</v>
      </c>
      <c r="H242" s="28" t="s">
        <v>5</v>
      </c>
      <c r="I242" s="28" t="s">
        <v>4</v>
      </c>
      <c r="J242" s="14"/>
    </row>
    <row r="243" spans="1:10" s="12" customFormat="1" ht="27">
      <c r="A243" s="26" t="s">
        <v>536</v>
      </c>
      <c r="B243" s="26" t="s">
        <v>613</v>
      </c>
      <c r="C243" s="13" t="s">
        <v>256</v>
      </c>
      <c r="D243" s="26" t="s">
        <v>0</v>
      </c>
      <c r="E243" s="27">
        <v>245</v>
      </c>
      <c r="F243" s="28" t="s">
        <v>3</v>
      </c>
      <c r="G243" s="28" t="s">
        <v>4</v>
      </c>
      <c r="H243" s="28" t="s">
        <v>5</v>
      </c>
      <c r="I243" s="28" t="s">
        <v>4</v>
      </c>
      <c r="J243" s="14"/>
    </row>
    <row r="244" spans="1:10" s="12" customFormat="1" ht="27">
      <c r="A244" s="26" t="s">
        <v>536</v>
      </c>
      <c r="B244" s="26" t="s">
        <v>614</v>
      </c>
      <c r="C244" s="13" t="s">
        <v>257</v>
      </c>
      <c r="D244" s="26" t="s">
        <v>0</v>
      </c>
      <c r="E244" s="27">
        <v>140</v>
      </c>
      <c r="F244" s="28" t="s">
        <v>3</v>
      </c>
      <c r="G244" s="28" t="s">
        <v>4</v>
      </c>
      <c r="H244" s="28" t="s">
        <v>5</v>
      </c>
      <c r="I244" s="28" t="s">
        <v>4</v>
      </c>
      <c r="J244" s="14"/>
    </row>
    <row r="245" spans="1:10" s="12" customFormat="1" ht="27">
      <c r="A245" s="26" t="s">
        <v>536</v>
      </c>
      <c r="B245" s="26" t="s">
        <v>258</v>
      </c>
      <c r="C245" s="13" t="s">
        <v>576</v>
      </c>
      <c r="D245" s="26" t="s">
        <v>0</v>
      </c>
      <c r="E245" s="27">
        <v>50</v>
      </c>
      <c r="F245" s="28" t="s">
        <v>3</v>
      </c>
      <c r="G245" s="28" t="s">
        <v>4</v>
      </c>
      <c r="H245" s="28" t="s">
        <v>5</v>
      </c>
      <c r="I245" s="28" t="s">
        <v>4</v>
      </c>
      <c r="J245" s="14"/>
    </row>
    <row r="246" spans="1:10" s="12" customFormat="1" ht="27">
      <c r="A246" s="26" t="s">
        <v>536</v>
      </c>
      <c r="B246" s="26" t="s">
        <v>259</v>
      </c>
      <c r="C246" s="13" t="s">
        <v>260</v>
      </c>
      <c r="D246" s="26" t="s">
        <v>0</v>
      </c>
      <c r="E246" s="27">
        <v>150</v>
      </c>
      <c r="F246" s="28" t="s">
        <v>3</v>
      </c>
      <c r="G246" s="28" t="s">
        <v>4</v>
      </c>
      <c r="H246" s="28" t="s">
        <v>5</v>
      </c>
      <c r="I246" s="28" t="s">
        <v>4</v>
      </c>
      <c r="J246" s="14"/>
    </row>
    <row r="247" spans="1:10" s="12" customFormat="1" ht="27">
      <c r="A247" s="26" t="s">
        <v>537</v>
      </c>
      <c r="B247" s="26" t="s">
        <v>261</v>
      </c>
      <c r="C247" s="13" t="str">
        <f>MID(B247,3,11)</f>
        <v>林口區東南社區發展協會</v>
      </c>
      <c r="D247" s="26" t="s">
        <v>0</v>
      </c>
      <c r="E247" s="27">
        <v>10</v>
      </c>
      <c r="F247" s="28" t="s">
        <v>3</v>
      </c>
      <c r="G247" s="28" t="s">
        <v>4</v>
      </c>
      <c r="H247" s="28" t="s">
        <v>5</v>
      </c>
      <c r="I247" s="28" t="s">
        <v>4</v>
      </c>
      <c r="J247" s="14"/>
    </row>
    <row r="248" spans="1:10" s="12" customFormat="1" ht="27">
      <c r="A248" s="26" t="s">
        <v>537</v>
      </c>
      <c r="B248" s="26" t="s">
        <v>262</v>
      </c>
      <c r="C248" s="13" t="str">
        <f>MID(B248,3,11)</f>
        <v>林口區湖北社區發展協會</v>
      </c>
      <c r="D248" s="26" t="s">
        <v>0</v>
      </c>
      <c r="E248" s="27">
        <v>150</v>
      </c>
      <c r="F248" s="28" t="s">
        <v>3</v>
      </c>
      <c r="G248" s="28" t="s">
        <v>4</v>
      </c>
      <c r="H248" s="28" t="s">
        <v>5</v>
      </c>
      <c r="I248" s="28" t="s">
        <v>4</v>
      </c>
      <c r="J248" s="14"/>
    </row>
    <row r="249" spans="1:10" s="12" customFormat="1" ht="27">
      <c r="A249" s="26" t="s">
        <v>537</v>
      </c>
      <c r="B249" s="26" t="s">
        <v>263</v>
      </c>
      <c r="C249" s="13" t="str">
        <f>MID(B249,3,11)</f>
        <v>林口區雙林社區發展協會</v>
      </c>
      <c r="D249" s="26" t="s">
        <v>0</v>
      </c>
      <c r="E249" s="27">
        <v>150</v>
      </c>
      <c r="F249" s="28" t="s">
        <v>3</v>
      </c>
      <c r="G249" s="28" t="s">
        <v>4</v>
      </c>
      <c r="H249" s="28" t="s">
        <v>5</v>
      </c>
      <c r="I249" s="28" t="s">
        <v>4</v>
      </c>
      <c r="J249" s="14"/>
    </row>
    <row r="250" spans="1:10" s="12" customFormat="1" ht="27">
      <c r="A250" s="26" t="s">
        <v>536</v>
      </c>
      <c r="B250" s="26" t="s">
        <v>264</v>
      </c>
      <c r="C250" s="13" t="s">
        <v>265</v>
      </c>
      <c r="D250" s="26" t="s">
        <v>0</v>
      </c>
      <c r="E250" s="27">
        <v>50</v>
      </c>
      <c r="F250" s="28" t="s">
        <v>3</v>
      </c>
      <c r="G250" s="28" t="s">
        <v>4</v>
      </c>
      <c r="H250" s="28" t="s">
        <v>5</v>
      </c>
      <c r="I250" s="28" t="s">
        <v>4</v>
      </c>
      <c r="J250" s="14"/>
    </row>
    <row r="251" spans="1:10" s="12" customFormat="1" ht="27">
      <c r="A251" s="26" t="s">
        <v>536</v>
      </c>
      <c r="B251" s="26" t="s">
        <v>266</v>
      </c>
      <c r="C251" s="13" t="s">
        <v>577</v>
      </c>
      <c r="D251" s="26" t="s">
        <v>0</v>
      </c>
      <c r="E251" s="27">
        <v>100</v>
      </c>
      <c r="F251" s="28" t="s">
        <v>3</v>
      </c>
      <c r="G251" s="28" t="s">
        <v>4</v>
      </c>
      <c r="H251" s="28" t="s">
        <v>5</v>
      </c>
      <c r="I251" s="28" t="s">
        <v>4</v>
      </c>
      <c r="J251" s="14"/>
    </row>
    <row r="252" spans="1:10" s="12" customFormat="1" ht="27">
      <c r="A252" s="26" t="s">
        <v>536</v>
      </c>
      <c r="B252" s="26" t="s">
        <v>267</v>
      </c>
      <c r="C252" s="13" t="s">
        <v>578</v>
      </c>
      <c r="D252" s="26" t="s">
        <v>0</v>
      </c>
      <c r="E252" s="27">
        <v>100</v>
      </c>
      <c r="F252" s="28" t="s">
        <v>3</v>
      </c>
      <c r="G252" s="28" t="s">
        <v>4</v>
      </c>
      <c r="H252" s="28" t="s">
        <v>5</v>
      </c>
      <c r="I252" s="28" t="s">
        <v>4</v>
      </c>
      <c r="J252" s="14"/>
    </row>
    <row r="253" spans="1:10" s="12" customFormat="1" ht="27">
      <c r="A253" s="26" t="s">
        <v>537</v>
      </c>
      <c r="B253" s="26" t="s">
        <v>631</v>
      </c>
      <c r="C253" s="13" t="str">
        <f>MID(B253,3,14)</f>
        <v>新北市樹林區博愛社區發展協會</v>
      </c>
      <c r="D253" s="26" t="s">
        <v>0</v>
      </c>
      <c r="E253" s="27">
        <v>100</v>
      </c>
      <c r="F253" s="28" t="s">
        <v>3</v>
      </c>
      <c r="G253" s="28" t="s">
        <v>4</v>
      </c>
      <c r="H253" s="28" t="s">
        <v>5</v>
      </c>
      <c r="I253" s="28" t="s">
        <v>4</v>
      </c>
      <c r="J253" s="14"/>
    </row>
    <row r="254" spans="1:10" s="12" customFormat="1" ht="40.5">
      <c r="A254" s="26" t="s">
        <v>537</v>
      </c>
      <c r="B254" s="26" t="s">
        <v>632</v>
      </c>
      <c r="C254" s="13" t="str">
        <f>MID(B254,3,14)</f>
        <v>新北市樹林區東園社區發展協會</v>
      </c>
      <c r="D254" s="26" t="s">
        <v>0</v>
      </c>
      <c r="E254" s="27">
        <v>30</v>
      </c>
      <c r="F254" s="28" t="s">
        <v>3</v>
      </c>
      <c r="G254" s="28" t="s">
        <v>4</v>
      </c>
      <c r="H254" s="28" t="s">
        <v>5</v>
      </c>
      <c r="I254" s="28" t="s">
        <v>4</v>
      </c>
      <c r="J254" s="14"/>
    </row>
    <row r="255" spans="1:10" s="12" customFormat="1" ht="27">
      <c r="A255" s="26" t="s">
        <v>537</v>
      </c>
      <c r="B255" s="26" t="s">
        <v>633</v>
      </c>
      <c r="C255" s="13" t="str">
        <f>MID(B255,3,14)</f>
        <v>新北市樹林區東園社區發展協會</v>
      </c>
      <c r="D255" s="26" t="s">
        <v>0</v>
      </c>
      <c r="E255" s="27">
        <v>30</v>
      </c>
      <c r="F255" s="28" t="s">
        <v>3</v>
      </c>
      <c r="G255" s="28" t="s">
        <v>4</v>
      </c>
      <c r="H255" s="28" t="s">
        <v>5</v>
      </c>
      <c r="I255" s="28" t="s">
        <v>4</v>
      </c>
      <c r="J255" s="14"/>
    </row>
    <row r="256" spans="1:10" s="12" customFormat="1" ht="27">
      <c r="A256" s="26" t="s">
        <v>537</v>
      </c>
      <c r="B256" s="26" t="s">
        <v>634</v>
      </c>
      <c r="C256" s="13" t="str">
        <f>MID(B256,3,14)</f>
        <v>新北市樹林區東園社區發展協會</v>
      </c>
      <c r="D256" s="26" t="s">
        <v>0</v>
      </c>
      <c r="E256" s="27">
        <v>90</v>
      </c>
      <c r="F256" s="28" t="s">
        <v>3</v>
      </c>
      <c r="G256" s="28" t="s">
        <v>4</v>
      </c>
      <c r="H256" s="28" t="s">
        <v>5</v>
      </c>
      <c r="I256" s="28" t="s">
        <v>4</v>
      </c>
      <c r="J256" s="14"/>
    </row>
    <row r="257" spans="1:10" s="12" customFormat="1" ht="27">
      <c r="A257" s="26" t="s">
        <v>537</v>
      </c>
      <c r="B257" s="26" t="s">
        <v>268</v>
      </c>
      <c r="C257" s="13" t="str">
        <f aca="true" t="shared" si="7" ref="C257:C270">MID(B257,3,11)</f>
        <v>樹林區南園社區發展協會</v>
      </c>
      <c r="D257" s="26" t="s">
        <v>0</v>
      </c>
      <c r="E257" s="27">
        <v>10</v>
      </c>
      <c r="F257" s="28" t="s">
        <v>3</v>
      </c>
      <c r="G257" s="28" t="s">
        <v>4</v>
      </c>
      <c r="H257" s="28" t="s">
        <v>5</v>
      </c>
      <c r="I257" s="28" t="s">
        <v>4</v>
      </c>
      <c r="J257" s="14"/>
    </row>
    <row r="258" spans="1:10" s="12" customFormat="1" ht="27">
      <c r="A258" s="26" t="s">
        <v>537</v>
      </c>
      <c r="B258" s="26" t="s">
        <v>269</v>
      </c>
      <c r="C258" s="13" t="str">
        <f t="shared" si="7"/>
        <v>樹林區南園社區發展協會</v>
      </c>
      <c r="D258" s="26" t="s">
        <v>0</v>
      </c>
      <c r="E258" s="27">
        <v>100</v>
      </c>
      <c r="F258" s="28" t="s">
        <v>3</v>
      </c>
      <c r="G258" s="28" t="s">
        <v>4</v>
      </c>
      <c r="H258" s="28" t="s">
        <v>5</v>
      </c>
      <c r="I258" s="28" t="s">
        <v>4</v>
      </c>
      <c r="J258" s="14"/>
    </row>
    <row r="259" spans="1:10" s="12" customFormat="1" ht="27">
      <c r="A259" s="26" t="s">
        <v>537</v>
      </c>
      <c r="B259" s="26" t="s">
        <v>270</v>
      </c>
      <c r="C259" s="13" t="str">
        <f t="shared" si="7"/>
        <v>樹林區圳安社區發展協會</v>
      </c>
      <c r="D259" s="26" t="s">
        <v>0</v>
      </c>
      <c r="E259" s="27">
        <v>80</v>
      </c>
      <c r="F259" s="28" t="s">
        <v>3</v>
      </c>
      <c r="G259" s="28" t="s">
        <v>4</v>
      </c>
      <c r="H259" s="28" t="s">
        <v>5</v>
      </c>
      <c r="I259" s="28" t="s">
        <v>4</v>
      </c>
      <c r="J259" s="14"/>
    </row>
    <row r="260" spans="1:10" s="12" customFormat="1" ht="27">
      <c r="A260" s="26" t="s">
        <v>537</v>
      </c>
      <c r="B260" s="26" t="s">
        <v>271</v>
      </c>
      <c r="C260" s="13" t="str">
        <f t="shared" si="7"/>
        <v>樹林區山佳社區發展協會</v>
      </c>
      <c r="D260" s="26" t="s">
        <v>0</v>
      </c>
      <c r="E260" s="27">
        <v>150</v>
      </c>
      <c r="F260" s="28" t="s">
        <v>3</v>
      </c>
      <c r="G260" s="28" t="s">
        <v>4</v>
      </c>
      <c r="H260" s="28" t="s">
        <v>5</v>
      </c>
      <c r="I260" s="28" t="s">
        <v>4</v>
      </c>
      <c r="J260" s="14"/>
    </row>
    <row r="261" spans="1:10" s="12" customFormat="1" ht="27">
      <c r="A261" s="26" t="s">
        <v>537</v>
      </c>
      <c r="B261" s="26" t="s">
        <v>272</v>
      </c>
      <c r="C261" s="13" t="str">
        <f t="shared" si="7"/>
        <v>樹林區山佳社區發展協會</v>
      </c>
      <c r="D261" s="26" t="s">
        <v>0</v>
      </c>
      <c r="E261" s="27">
        <v>20</v>
      </c>
      <c r="F261" s="28" t="s">
        <v>3</v>
      </c>
      <c r="G261" s="28" t="s">
        <v>4</v>
      </c>
      <c r="H261" s="28" t="s">
        <v>5</v>
      </c>
      <c r="I261" s="28" t="s">
        <v>4</v>
      </c>
      <c r="J261" s="14"/>
    </row>
    <row r="262" spans="1:10" s="12" customFormat="1" ht="27">
      <c r="A262" s="26" t="s">
        <v>537</v>
      </c>
      <c r="B262" s="26" t="s">
        <v>273</v>
      </c>
      <c r="C262" s="13" t="str">
        <f t="shared" si="7"/>
        <v>樹林區彭厝社區發展協會</v>
      </c>
      <c r="D262" s="26" t="s">
        <v>0</v>
      </c>
      <c r="E262" s="27">
        <v>150</v>
      </c>
      <c r="F262" s="28" t="s">
        <v>3</v>
      </c>
      <c r="G262" s="28" t="s">
        <v>4</v>
      </c>
      <c r="H262" s="28" t="s">
        <v>5</v>
      </c>
      <c r="I262" s="28" t="s">
        <v>4</v>
      </c>
      <c r="J262" s="14"/>
    </row>
    <row r="263" spans="1:10" s="12" customFormat="1" ht="27">
      <c r="A263" s="26" t="s">
        <v>537</v>
      </c>
      <c r="B263" s="26" t="s">
        <v>274</v>
      </c>
      <c r="C263" s="13" t="str">
        <f t="shared" si="7"/>
        <v>樹林區復興社區發展協會</v>
      </c>
      <c r="D263" s="26" t="s">
        <v>0</v>
      </c>
      <c r="E263" s="27">
        <v>150</v>
      </c>
      <c r="F263" s="28" t="s">
        <v>3</v>
      </c>
      <c r="G263" s="28" t="s">
        <v>4</v>
      </c>
      <c r="H263" s="28" t="s">
        <v>5</v>
      </c>
      <c r="I263" s="28" t="s">
        <v>4</v>
      </c>
      <c r="J263" s="14"/>
    </row>
    <row r="264" spans="1:10" s="12" customFormat="1" ht="27">
      <c r="A264" s="26" t="s">
        <v>537</v>
      </c>
      <c r="B264" s="26" t="s">
        <v>275</v>
      </c>
      <c r="C264" s="13" t="str">
        <f t="shared" si="7"/>
        <v>樹林區忠孝社區發展協會</v>
      </c>
      <c r="D264" s="26" t="s">
        <v>0</v>
      </c>
      <c r="E264" s="27">
        <v>150</v>
      </c>
      <c r="F264" s="28" t="s">
        <v>3</v>
      </c>
      <c r="G264" s="28" t="s">
        <v>4</v>
      </c>
      <c r="H264" s="28" t="s">
        <v>5</v>
      </c>
      <c r="I264" s="28" t="s">
        <v>4</v>
      </c>
      <c r="J264" s="14"/>
    </row>
    <row r="265" spans="1:10" s="12" customFormat="1" ht="27">
      <c r="A265" s="26" t="s">
        <v>537</v>
      </c>
      <c r="B265" s="26" t="s">
        <v>276</v>
      </c>
      <c r="C265" s="13" t="str">
        <f t="shared" si="7"/>
        <v>樹林區文林社區發展協會</v>
      </c>
      <c r="D265" s="26" t="s">
        <v>0</v>
      </c>
      <c r="E265" s="27">
        <v>150</v>
      </c>
      <c r="F265" s="28" t="s">
        <v>3</v>
      </c>
      <c r="G265" s="28" t="s">
        <v>4</v>
      </c>
      <c r="H265" s="28" t="s">
        <v>5</v>
      </c>
      <c r="I265" s="28" t="s">
        <v>4</v>
      </c>
      <c r="J265" s="14"/>
    </row>
    <row r="266" spans="1:10" s="12" customFormat="1" ht="27">
      <c r="A266" s="26" t="s">
        <v>537</v>
      </c>
      <c r="B266" s="26" t="s">
        <v>277</v>
      </c>
      <c r="C266" s="13" t="str">
        <f t="shared" si="7"/>
        <v>樹林區東山社區發展協會</v>
      </c>
      <c r="D266" s="26" t="s">
        <v>0</v>
      </c>
      <c r="E266" s="27">
        <v>150</v>
      </c>
      <c r="F266" s="28" t="s">
        <v>3</v>
      </c>
      <c r="G266" s="28" t="s">
        <v>4</v>
      </c>
      <c r="H266" s="28" t="s">
        <v>5</v>
      </c>
      <c r="I266" s="28" t="s">
        <v>4</v>
      </c>
      <c r="J266" s="14"/>
    </row>
    <row r="267" spans="1:10" s="12" customFormat="1" ht="27">
      <c r="A267" s="26" t="s">
        <v>537</v>
      </c>
      <c r="B267" s="26" t="s">
        <v>278</v>
      </c>
      <c r="C267" s="13" t="str">
        <f t="shared" si="7"/>
        <v>樹林區樹人社區發展協會</v>
      </c>
      <c r="D267" s="26" t="s">
        <v>0</v>
      </c>
      <c r="E267" s="27">
        <v>100</v>
      </c>
      <c r="F267" s="28" t="s">
        <v>3</v>
      </c>
      <c r="G267" s="28" t="s">
        <v>4</v>
      </c>
      <c r="H267" s="28" t="s">
        <v>5</v>
      </c>
      <c r="I267" s="28" t="s">
        <v>4</v>
      </c>
      <c r="J267" s="14"/>
    </row>
    <row r="268" spans="1:10" s="12" customFormat="1" ht="27">
      <c r="A268" s="26" t="s">
        <v>537</v>
      </c>
      <c r="B268" s="26" t="s">
        <v>279</v>
      </c>
      <c r="C268" s="13" t="str">
        <f t="shared" si="7"/>
        <v>樹林區猐寮社區發展協會</v>
      </c>
      <c r="D268" s="26" t="s">
        <v>0</v>
      </c>
      <c r="E268" s="27">
        <v>100</v>
      </c>
      <c r="F268" s="28" t="s">
        <v>3</v>
      </c>
      <c r="G268" s="28" t="s">
        <v>4</v>
      </c>
      <c r="H268" s="28" t="s">
        <v>5</v>
      </c>
      <c r="I268" s="28" t="s">
        <v>4</v>
      </c>
      <c r="J268" s="14"/>
    </row>
    <row r="269" spans="1:10" s="12" customFormat="1" ht="27">
      <c r="A269" s="26" t="s">
        <v>537</v>
      </c>
      <c r="B269" s="26" t="s">
        <v>280</v>
      </c>
      <c r="C269" s="13" t="str">
        <f t="shared" si="7"/>
        <v>樹林區育英社區發展協會</v>
      </c>
      <c r="D269" s="26" t="s">
        <v>0</v>
      </c>
      <c r="E269" s="27">
        <v>150</v>
      </c>
      <c r="F269" s="28" t="s">
        <v>3</v>
      </c>
      <c r="G269" s="28" t="s">
        <v>4</v>
      </c>
      <c r="H269" s="28" t="s">
        <v>5</v>
      </c>
      <c r="I269" s="28" t="s">
        <v>4</v>
      </c>
      <c r="J269" s="14"/>
    </row>
    <row r="270" spans="1:10" s="12" customFormat="1" ht="27">
      <c r="A270" s="26" t="s">
        <v>537</v>
      </c>
      <c r="B270" s="26" t="s">
        <v>281</v>
      </c>
      <c r="C270" s="13" t="str">
        <f t="shared" si="7"/>
        <v>樹林區西園社區發展協會</v>
      </c>
      <c r="D270" s="26" t="s">
        <v>0</v>
      </c>
      <c r="E270" s="27">
        <v>150</v>
      </c>
      <c r="F270" s="28" t="s">
        <v>3</v>
      </c>
      <c r="G270" s="28" t="s">
        <v>4</v>
      </c>
      <c r="H270" s="28" t="s">
        <v>5</v>
      </c>
      <c r="I270" s="28" t="s">
        <v>4</v>
      </c>
      <c r="J270" s="14"/>
    </row>
    <row r="271" spans="1:10" s="12" customFormat="1" ht="27">
      <c r="A271" s="26" t="s">
        <v>536</v>
      </c>
      <c r="B271" s="26" t="s">
        <v>282</v>
      </c>
      <c r="C271" s="13" t="s">
        <v>283</v>
      </c>
      <c r="D271" s="26" t="s">
        <v>0</v>
      </c>
      <c r="E271" s="27">
        <v>200</v>
      </c>
      <c r="F271" s="28" t="s">
        <v>3</v>
      </c>
      <c r="G271" s="28" t="s">
        <v>4</v>
      </c>
      <c r="H271" s="28" t="s">
        <v>5</v>
      </c>
      <c r="I271" s="28" t="s">
        <v>4</v>
      </c>
      <c r="J271" s="14"/>
    </row>
    <row r="272" spans="1:10" s="12" customFormat="1" ht="27">
      <c r="A272" s="26" t="s">
        <v>536</v>
      </c>
      <c r="B272" s="26" t="s">
        <v>615</v>
      </c>
      <c r="C272" s="13" t="s">
        <v>579</v>
      </c>
      <c r="D272" s="26" t="s">
        <v>0</v>
      </c>
      <c r="E272" s="27">
        <v>70</v>
      </c>
      <c r="F272" s="28" t="s">
        <v>3</v>
      </c>
      <c r="G272" s="28" t="s">
        <v>4</v>
      </c>
      <c r="H272" s="28" t="s">
        <v>5</v>
      </c>
      <c r="I272" s="28" t="s">
        <v>4</v>
      </c>
      <c r="J272" s="14"/>
    </row>
    <row r="273" spans="1:10" s="12" customFormat="1" ht="40.5">
      <c r="A273" s="26" t="s">
        <v>536</v>
      </c>
      <c r="B273" s="26" t="s">
        <v>284</v>
      </c>
      <c r="C273" s="13" t="s">
        <v>285</v>
      </c>
      <c r="D273" s="26" t="s">
        <v>0</v>
      </c>
      <c r="E273" s="27">
        <v>100</v>
      </c>
      <c r="F273" s="28" t="s">
        <v>3</v>
      </c>
      <c r="G273" s="28" t="s">
        <v>4</v>
      </c>
      <c r="H273" s="28" t="s">
        <v>5</v>
      </c>
      <c r="I273" s="28" t="s">
        <v>4</v>
      </c>
      <c r="J273" s="14"/>
    </row>
    <row r="274" spans="1:10" s="12" customFormat="1" ht="40.5">
      <c r="A274" s="26" t="s">
        <v>536</v>
      </c>
      <c r="B274" s="26" t="s">
        <v>286</v>
      </c>
      <c r="C274" s="13" t="s">
        <v>285</v>
      </c>
      <c r="D274" s="26" t="s">
        <v>0</v>
      </c>
      <c r="E274" s="27">
        <v>100</v>
      </c>
      <c r="F274" s="28" t="s">
        <v>3</v>
      </c>
      <c r="G274" s="28" t="s">
        <v>4</v>
      </c>
      <c r="H274" s="28" t="s">
        <v>5</v>
      </c>
      <c r="I274" s="28" t="s">
        <v>4</v>
      </c>
      <c r="J274" s="14"/>
    </row>
    <row r="275" spans="1:10" s="12" customFormat="1" ht="40.5">
      <c r="A275" s="26" t="s">
        <v>537</v>
      </c>
      <c r="B275" s="26" t="s">
        <v>287</v>
      </c>
      <c r="C275" s="13" t="str">
        <f aca="true" t="shared" si="8" ref="C275:C284">MID(B275,3,11)</f>
        <v>永和區中興社區發展協會</v>
      </c>
      <c r="D275" s="26" t="s">
        <v>0</v>
      </c>
      <c r="E275" s="27">
        <v>150</v>
      </c>
      <c r="F275" s="28" t="s">
        <v>3</v>
      </c>
      <c r="G275" s="28" t="s">
        <v>4</v>
      </c>
      <c r="H275" s="28" t="s">
        <v>5</v>
      </c>
      <c r="I275" s="28" t="s">
        <v>4</v>
      </c>
      <c r="J275" s="14"/>
    </row>
    <row r="276" spans="1:10" s="12" customFormat="1" ht="40.5">
      <c r="A276" s="26" t="s">
        <v>537</v>
      </c>
      <c r="B276" s="26" t="s">
        <v>288</v>
      </c>
      <c r="C276" s="13" t="str">
        <f t="shared" si="8"/>
        <v>永和區仁愛社區發展協會</v>
      </c>
      <c r="D276" s="26" t="s">
        <v>0</v>
      </c>
      <c r="E276" s="27">
        <v>150</v>
      </c>
      <c r="F276" s="28" t="s">
        <v>3</v>
      </c>
      <c r="G276" s="28" t="s">
        <v>4</v>
      </c>
      <c r="H276" s="28" t="s">
        <v>5</v>
      </c>
      <c r="I276" s="28" t="s">
        <v>4</v>
      </c>
      <c r="J276" s="14"/>
    </row>
    <row r="277" spans="1:10" s="12" customFormat="1" ht="27">
      <c r="A277" s="26" t="s">
        <v>537</v>
      </c>
      <c r="B277" s="26" t="s">
        <v>289</v>
      </c>
      <c r="C277" s="13" t="str">
        <f t="shared" si="8"/>
        <v>永和區博愛社區發展協會</v>
      </c>
      <c r="D277" s="26" t="s">
        <v>0</v>
      </c>
      <c r="E277" s="27">
        <v>235</v>
      </c>
      <c r="F277" s="28" t="s">
        <v>3</v>
      </c>
      <c r="G277" s="28" t="s">
        <v>4</v>
      </c>
      <c r="H277" s="28" t="s">
        <v>5</v>
      </c>
      <c r="I277" s="28" t="s">
        <v>4</v>
      </c>
      <c r="J277" s="14"/>
    </row>
    <row r="278" spans="1:10" s="12" customFormat="1" ht="27">
      <c r="A278" s="26" t="s">
        <v>537</v>
      </c>
      <c r="B278" s="26" t="s">
        <v>290</v>
      </c>
      <c r="C278" s="13" t="str">
        <f t="shared" si="8"/>
        <v>永和區得和社區發展協會</v>
      </c>
      <c r="D278" s="26" t="s">
        <v>0</v>
      </c>
      <c r="E278" s="27">
        <f>10-4</f>
        <v>6</v>
      </c>
      <c r="F278" s="28" t="s">
        <v>3</v>
      </c>
      <c r="G278" s="28" t="s">
        <v>4</v>
      </c>
      <c r="H278" s="28" t="s">
        <v>5</v>
      </c>
      <c r="I278" s="28" t="s">
        <v>4</v>
      </c>
      <c r="J278" s="14"/>
    </row>
    <row r="279" spans="1:10" s="12" customFormat="1" ht="27">
      <c r="A279" s="26" t="s">
        <v>537</v>
      </c>
      <c r="B279" s="26" t="s">
        <v>291</v>
      </c>
      <c r="C279" s="13" t="str">
        <f t="shared" si="8"/>
        <v>永和區得和社區發展協會</v>
      </c>
      <c r="D279" s="26" t="s">
        <v>0</v>
      </c>
      <c r="E279" s="27">
        <v>520</v>
      </c>
      <c r="F279" s="28" t="s">
        <v>3</v>
      </c>
      <c r="G279" s="28" t="s">
        <v>4</v>
      </c>
      <c r="H279" s="28" t="s">
        <v>5</v>
      </c>
      <c r="I279" s="28" t="s">
        <v>4</v>
      </c>
      <c r="J279" s="14"/>
    </row>
    <row r="280" spans="1:10" s="12" customFormat="1" ht="27">
      <c r="A280" s="26" t="s">
        <v>537</v>
      </c>
      <c r="B280" s="26" t="s">
        <v>292</v>
      </c>
      <c r="C280" s="13" t="str">
        <f t="shared" si="8"/>
        <v>永和區得和社區發展協會</v>
      </c>
      <c r="D280" s="26" t="s">
        <v>0</v>
      </c>
      <c r="E280" s="27">
        <v>150</v>
      </c>
      <c r="F280" s="28" t="s">
        <v>3</v>
      </c>
      <c r="G280" s="28" t="s">
        <v>4</v>
      </c>
      <c r="H280" s="28" t="s">
        <v>5</v>
      </c>
      <c r="I280" s="28" t="s">
        <v>4</v>
      </c>
      <c r="J280" s="14"/>
    </row>
    <row r="281" spans="1:10" s="12" customFormat="1" ht="27">
      <c r="A281" s="26" t="s">
        <v>537</v>
      </c>
      <c r="B281" s="26" t="s">
        <v>293</v>
      </c>
      <c r="C281" s="13" t="str">
        <f t="shared" si="8"/>
        <v>永和區民樂社區發展協會</v>
      </c>
      <c r="D281" s="26" t="s">
        <v>0</v>
      </c>
      <c r="E281" s="27">
        <v>100</v>
      </c>
      <c r="F281" s="28" t="s">
        <v>3</v>
      </c>
      <c r="G281" s="28" t="s">
        <v>4</v>
      </c>
      <c r="H281" s="28" t="s">
        <v>5</v>
      </c>
      <c r="I281" s="28" t="s">
        <v>4</v>
      </c>
      <c r="J281" s="14"/>
    </row>
    <row r="282" spans="1:10" s="12" customFormat="1" ht="27">
      <c r="A282" s="26" t="s">
        <v>537</v>
      </c>
      <c r="B282" s="26" t="s">
        <v>294</v>
      </c>
      <c r="C282" s="13" t="str">
        <f t="shared" si="8"/>
        <v>永和區民權社區發展協會</v>
      </c>
      <c r="D282" s="26" t="s">
        <v>0</v>
      </c>
      <c r="E282" s="27">
        <v>150</v>
      </c>
      <c r="F282" s="28" t="s">
        <v>3</v>
      </c>
      <c r="G282" s="28" t="s">
        <v>4</v>
      </c>
      <c r="H282" s="28" t="s">
        <v>5</v>
      </c>
      <c r="I282" s="28" t="s">
        <v>4</v>
      </c>
      <c r="J282" s="14"/>
    </row>
    <row r="283" spans="1:10" s="12" customFormat="1" ht="27">
      <c r="A283" s="26" t="s">
        <v>537</v>
      </c>
      <c r="B283" s="26" t="s">
        <v>295</v>
      </c>
      <c r="C283" s="13" t="str">
        <f t="shared" si="8"/>
        <v>永和區潭墘社區發展協會</v>
      </c>
      <c r="D283" s="26" t="s">
        <v>0</v>
      </c>
      <c r="E283" s="27">
        <v>150</v>
      </c>
      <c r="F283" s="28" t="s">
        <v>3</v>
      </c>
      <c r="G283" s="28" t="s">
        <v>4</v>
      </c>
      <c r="H283" s="28" t="s">
        <v>5</v>
      </c>
      <c r="I283" s="28" t="s">
        <v>4</v>
      </c>
      <c r="J283" s="14"/>
    </row>
    <row r="284" spans="1:10" s="12" customFormat="1" ht="27">
      <c r="A284" s="26" t="s">
        <v>537</v>
      </c>
      <c r="B284" s="26" t="s">
        <v>296</v>
      </c>
      <c r="C284" s="13" t="str">
        <f t="shared" si="8"/>
        <v>永和區秀朗社區發展協會</v>
      </c>
      <c r="D284" s="26" t="s">
        <v>0</v>
      </c>
      <c r="E284" s="27">
        <v>150</v>
      </c>
      <c r="F284" s="28" t="s">
        <v>3</v>
      </c>
      <c r="G284" s="28" t="s">
        <v>4</v>
      </c>
      <c r="H284" s="28" t="s">
        <v>5</v>
      </c>
      <c r="I284" s="28" t="s">
        <v>4</v>
      </c>
      <c r="J284" s="14"/>
    </row>
    <row r="285" spans="1:10" s="12" customFormat="1" ht="27">
      <c r="A285" s="26" t="s">
        <v>536</v>
      </c>
      <c r="B285" s="26" t="s">
        <v>616</v>
      </c>
      <c r="C285" s="13" t="str">
        <f>MID(B285,3,14)</f>
        <v>新北市永和區博愛社區發展協會</v>
      </c>
      <c r="D285" s="26" t="s">
        <v>0</v>
      </c>
      <c r="E285" s="27">
        <v>70</v>
      </c>
      <c r="F285" s="28" t="s">
        <v>3</v>
      </c>
      <c r="G285" s="28" t="s">
        <v>4</v>
      </c>
      <c r="H285" s="28" t="s">
        <v>5</v>
      </c>
      <c r="I285" s="28" t="s">
        <v>4</v>
      </c>
      <c r="J285" s="14"/>
    </row>
    <row r="286" spans="1:10" s="12" customFormat="1" ht="27">
      <c r="A286" s="26" t="s">
        <v>536</v>
      </c>
      <c r="B286" s="26" t="s">
        <v>617</v>
      </c>
      <c r="C286" s="13" t="s">
        <v>580</v>
      </c>
      <c r="D286" s="26" t="s">
        <v>0</v>
      </c>
      <c r="E286" s="27">
        <v>140</v>
      </c>
      <c r="F286" s="28" t="s">
        <v>3</v>
      </c>
      <c r="G286" s="28" t="s">
        <v>4</v>
      </c>
      <c r="H286" s="28" t="s">
        <v>5</v>
      </c>
      <c r="I286" s="28" t="s">
        <v>4</v>
      </c>
      <c r="J286" s="14"/>
    </row>
    <row r="287" spans="1:10" s="12" customFormat="1" ht="27">
      <c r="A287" s="26" t="s">
        <v>536</v>
      </c>
      <c r="B287" s="26" t="s">
        <v>618</v>
      </c>
      <c r="C287" s="13" t="s">
        <v>581</v>
      </c>
      <c r="D287" s="26" t="s">
        <v>0</v>
      </c>
      <c r="E287" s="27">
        <v>175</v>
      </c>
      <c r="F287" s="28" t="s">
        <v>3</v>
      </c>
      <c r="G287" s="28" t="s">
        <v>4</v>
      </c>
      <c r="H287" s="28" t="s">
        <v>5</v>
      </c>
      <c r="I287" s="28" t="s">
        <v>4</v>
      </c>
      <c r="J287" s="14"/>
    </row>
    <row r="288" spans="1:10" s="12" customFormat="1" ht="27">
      <c r="A288" s="26" t="s">
        <v>536</v>
      </c>
      <c r="B288" s="26" t="s">
        <v>297</v>
      </c>
      <c r="C288" s="13" t="s">
        <v>298</v>
      </c>
      <c r="D288" s="26" t="s">
        <v>0</v>
      </c>
      <c r="E288" s="27">
        <v>70</v>
      </c>
      <c r="F288" s="28" t="s">
        <v>3</v>
      </c>
      <c r="G288" s="28" t="s">
        <v>4</v>
      </c>
      <c r="H288" s="28" t="s">
        <v>5</v>
      </c>
      <c r="I288" s="28" t="s">
        <v>4</v>
      </c>
      <c r="J288" s="14"/>
    </row>
    <row r="289" spans="1:10" s="12" customFormat="1" ht="27">
      <c r="A289" s="26" t="s">
        <v>536</v>
      </c>
      <c r="B289" s="26" t="s">
        <v>619</v>
      </c>
      <c r="C289" s="13" t="s">
        <v>298</v>
      </c>
      <c r="D289" s="26" t="s">
        <v>0</v>
      </c>
      <c r="E289" s="27">
        <v>175</v>
      </c>
      <c r="F289" s="28" t="s">
        <v>3</v>
      </c>
      <c r="G289" s="28" t="s">
        <v>4</v>
      </c>
      <c r="H289" s="28" t="s">
        <v>5</v>
      </c>
      <c r="I289" s="28" t="s">
        <v>4</v>
      </c>
      <c r="J289" s="14"/>
    </row>
    <row r="290" spans="1:10" s="12" customFormat="1" ht="27">
      <c r="A290" s="26" t="s">
        <v>536</v>
      </c>
      <c r="B290" s="26" t="s">
        <v>299</v>
      </c>
      <c r="C290" s="13" t="s">
        <v>298</v>
      </c>
      <c r="D290" s="26" t="s">
        <v>0</v>
      </c>
      <c r="E290" s="27">
        <v>100</v>
      </c>
      <c r="F290" s="28" t="s">
        <v>3</v>
      </c>
      <c r="G290" s="28" t="s">
        <v>4</v>
      </c>
      <c r="H290" s="28" t="s">
        <v>5</v>
      </c>
      <c r="I290" s="28" t="s">
        <v>4</v>
      </c>
      <c r="J290" s="14"/>
    </row>
    <row r="291" spans="1:10" s="12" customFormat="1" ht="27">
      <c r="A291" s="26" t="s">
        <v>536</v>
      </c>
      <c r="B291" s="26" t="s">
        <v>300</v>
      </c>
      <c r="C291" s="13" t="s">
        <v>301</v>
      </c>
      <c r="D291" s="26" t="s">
        <v>0</v>
      </c>
      <c r="E291" s="27">
        <v>50</v>
      </c>
      <c r="F291" s="28" t="s">
        <v>3</v>
      </c>
      <c r="G291" s="28" t="s">
        <v>4</v>
      </c>
      <c r="H291" s="28" t="s">
        <v>5</v>
      </c>
      <c r="I291" s="28" t="s">
        <v>4</v>
      </c>
      <c r="J291" s="14"/>
    </row>
    <row r="292" spans="1:10" s="12" customFormat="1" ht="27">
      <c r="A292" s="26" t="s">
        <v>536</v>
      </c>
      <c r="B292" s="26" t="s">
        <v>620</v>
      </c>
      <c r="C292" s="13" t="s">
        <v>302</v>
      </c>
      <c r="D292" s="26" t="s">
        <v>0</v>
      </c>
      <c r="E292" s="27">
        <v>35</v>
      </c>
      <c r="F292" s="28" t="s">
        <v>3</v>
      </c>
      <c r="G292" s="28" t="s">
        <v>4</v>
      </c>
      <c r="H292" s="28" t="s">
        <v>5</v>
      </c>
      <c r="I292" s="28" t="s">
        <v>4</v>
      </c>
      <c r="J292" s="14"/>
    </row>
    <row r="293" spans="1:10" s="12" customFormat="1" ht="27">
      <c r="A293" s="26" t="s">
        <v>537</v>
      </c>
      <c r="B293" s="26" t="s">
        <v>303</v>
      </c>
      <c r="C293" s="13" t="str">
        <f aca="true" t="shared" si="9" ref="C293:C304">MID(B293,3,11)</f>
        <v>汐止區保長社區發展協會</v>
      </c>
      <c r="D293" s="26" t="s">
        <v>0</v>
      </c>
      <c r="E293" s="27">
        <v>76</v>
      </c>
      <c r="F293" s="28" t="s">
        <v>3</v>
      </c>
      <c r="G293" s="28" t="s">
        <v>4</v>
      </c>
      <c r="H293" s="28" t="s">
        <v>5</v>
      </c>
      <c r="I293" s="28" t="s">
        <v>4</v>
      </c>
      <c r="J293" s="14"/>
    </row>
    <row r="294" spans="1:10" s="12" customFormat="1" ht="27">
      <c r="A294" s="26" t="s">
        <v>537</v>
      </c>
      <c r="B294" s="26" t="s">
        <v>304</v>
      </c>
      <c r="C294" s="13" t="str">
        <f t="shared" si="9"/>
        <v>汐止區保長社區發展協會</v>
      </c>
      <c r="D294" s="26" t="s">
        <v>0</v>
      </c>
      <c r="E294" s="27">
        <v>35</v>
      </c>
      <c r="F294" s="28" t="s">
        <v>3</v>
      </c>
      <c r="G294" s="28" t="s">
        <v>4</v>
      </c>
      <c r="H294" s="28" t="s">
        <v>5</v>
      </c>
      <c r="I294" s="28" t="s">
        <v>4</v>
      </c>
      <c r="J294" s="14"/>
    </row>
    <row r="295" spans="1:10" s="12" customFormat="1" ht="27">
      <c r="A295" s="26" t="s">
        <v>537</v>
      </c>
      <c r="B295" s="26" t="s">
        <v>305</v>
      </c>
      <c r="C295" s="13" t="str">
        <f t="shared" si="9"/>
        <v>汐止區北忠社區發展協會</v>
      </c>
      <c r="D295" s="26" t="s">
        <v>0</v>
      </c>
      <c r="E295" s="27">
        <v>150</v>
      </c>
      <c r="F295" s="28" t="s">
        <v>3</v>
      </c>
      <c r="G295" s="28" t="s">
        <v>4</v>
      </c>
      <c r="H295" s="28" t="s">
        <v>5</v>
      </c>
      <c r="I295" s="28" t="s">
        <v>4</v>
      </c>
      <c r="J295" s="14"/>
    </row>
    <row r="296" spans="1:10" s="12" customFormat="1" ht="27">
      <c r="A296" s="26" t="s">
        <v>537</v>
      </c>
      <c r="B296" s="26" t="s">
        <v>306</v>
      </c>
      <c r="C296" s="13" t="str">
        <f t="shared" si="9"/>
        <v>汐止區北忠社區發展協會</v>
      </c>
      <c r="D296" s="26" t="s">
        <v>0</v>
      </c>
      <c r="E296" s="27">
        <v>25</v>
      </c>
      <c r="F296" s="28" t="s">
        <v>3</v>
      </c>
      <c r="G296" s="28" t="s">
        <v>4</v>
      </c>
      <c r="H296" s="28" t="s">
        <v>5</v>
      </c>
      <c r="I296" s="28" t="s">
        <v>4</v>
      </c>
      <c r="J296" s="14"/>
    </row>
    <row r="297" spans="1:10" s="12" customFormat="1" ht="27">
      <c r="A297" s="26" t="s">
        <v>537</v>
      </c>
      <c r="B297" s="26" t="s">
        <v>307</v>
      </c>
      <c r="C297" s="13" t="str">
        <f t="shared" si="9"/>
        <v>汐止區幸福社區發展協會</v>
      </c>
      <c r="D297" s="26" t="s">
        <v>0</v>
      </c>
      <c r="E297" s="27">
        <v>150</v>
      </c>
      <c r="F297" s="28" t="s">
        <v>3</v>
      </c>
      <c r="G297" s="28" t="s">
        <v>4</v>
      </c>
      <c r="H297" s="28" t="s">
        <v>5</v>
      </c>
      <c r="I297" s="28" t="s">
        <v>4</v>
      </c>
      <c r="J297" s="14"/>
    </row>
    <row r="298" spans="1:10" s="12" customFormat="1" ht="27">
      <c r="A298" s="26" t="s">
        <v>537</v>
      </c>
      <c r="B298" s="26" t="s">
        <v>308</v>
      </c>
      <c r="C298" s="13" t="str">
        <f t="shared" si="9"/>
        <v>汐止區忠樟社區發展協會</v>
      </c>
      <c r="D298" s="26" t="s">
        <v>0</v>
      </c>
      <c r="E298" s="27">
        <v>100</v>
      </c>
      <c r="F298" s="28" t="s">
        <v>3</v>
      </c>
      <c r="G298" s="28" t="s">
        <v>4</v>
      </c>
      <c r="H298" s="28" t="s">
        <v>5</v>
      </c>
      <c r="I298" s="28" t="s">
        <v>4</v>
      </c>
      <c r="J298" s="14"/>
    </row>
    <row r="299" spans="1:10" s="12" customFormat="1" ht="27">
      <c r="A299" s="26" t="s">
        <v>537</v>
      </c>
      <c r="B299" s="26" t="s">
        <v>309</v>
      </c>
      <c r="C299" s="13" t="str">
        <f t="shared" si="9"/>
        <v>汐止區橋東社區發展協會</v>
      </c>
      <c r="D299" s="26" t="s">
        <v>0</v>
      </c>
      <c r="E299" s="27">
        <v>96</v>
      </c>
      <c r="F299" s="28" t="s">
        <v>3</v>
      </c>
      <c r="G299" s="28" t="s">
        <v>4</v>
      </c>
      <c r="H299" s="28" t="s">
        <v>5</v>
      </c>
      <c r="I299" s="28" t="s">
        <v>4</v>
      </c>
      <c r="J299" s="14"/>
    </row>
    <row r="300" spans="1:10" s="12" customFormat="1" ht="27">
      <c r="A300" s="26" t="s">
        <v>537</v>
      </c>
      <c r="B300" s="26" t="s">
        <v>310</v>
      </c>
      <c r="C300" s="13" t="str">
        <f t="shared" si="9"/>
        <v>汐止區湖興社區發展協會</v>
      </c>
      <c r="D300" s="26" t="s">
        <v>0</v>
      </c>
      <c r="E300" s="27">
        <v>100</v>
      </c>
      <c r="F300" s="28" t="s">
        <v>3</v>
      </c>
      <c r="G300" s="28" t="s">
        <v>4</v>
      </c>
      <c r="H300" s="28" t="s">
        <v>5</v>
      </c>
      <c r="I300" s="28" t="s">
        <v>4</v>
      </c>
      <c r="J300" s="14"/>
    </row>
    <row r="301" spans="1:10" s="12" customFormat="1" ht="27">
      <c r="A301" s="26" t="s">
        <v>537</v>
      </c>
      <c r="B301" s="26" t="s">
        <v>311</v>
      </c>
      <c r="C301" s="13" t="str">
        <f t="shared" si="9"/>
        <v>汐止區秀峰社區發展協會</v>
      </c>
      <c r="D301" s="26" t="s">
        <v>0</v>
      </c>
      <c r="E301" s="27">
        <v>89</v>
      </c>
      <c r="F301" s="28" t="s">
        <v>3</v>
      </c>
      <c r="G301" s="28" t="s">
        <v>4</v>
      </c>
      <c r="H301" s="28" t="s">
        <v>5</v>
      </c>
      <c r="I301" s="28" t="s">
        <v>4</v>
      </c>
      <c r="J301" s="14"/>
    </row>
    <row r="302" spans="1:10" s="12" customFormat="1" ht="27">
      <c r="A302" s="26" t="s">
        <v>537</v>
      </c>
      <c r="B302" s="26" t="s">
        <v>312</v>
      </c>
      <c r="C302" s="13" t="str">
        <f t="shared" si="9"/>
        <v>汐止區自強社區發展協會</v>
      </c>
      <c r="D302" s="26" t="s">
        <v>0</v>
      </c>
      <c r="E302" s="27">
        <v>78</v>
      </c>
      <c r="F302" s="28" t="s">
        <v>3</v>
      </c>
      <c r="G302" s="28" t="s">
        <v>4</v>
      </c>
      <c r="H302" s="28" t="s">
        <v>5</v>
      </c>
      <c r="I302" s="28" t="s">
        <v>4</v>
      </c>
      <c r="J302" s="14"/>
    </row>
    <row r="303" spans="1:10" s="12" customFormat="1" ht="27">
      <c r="A303" s="26" t="s">
        <v>537</v>
      </c>
      <c r="B303" s="26" t="s">
        <v>313</v>
      </c>
      <c r="C303" s="13" t="str">
        <f t="shared" si="9"/>
        <v>汐止區鄉長社區發展協會</v>
      </c>
      <c r="D303" s="26" t="s">
        <v>0</v>
      </c>
      <c r="E303" s="27">
        <v>10</v>
      </c>
      <c r="F303" s="28" t="s">
        <v>3</v>
      </c>
      <c r="G303" s="28" t="s">
        <v>4</v>
      </c>
      <c r="H303" s="28" t="s">
        <v>5</v>
      </c>
      <c r="I303" s="28" t="s">
        <v>4</v>
      </c>
      <c r="J303" s="14"/>
    </row>
    <row r="304" spans="1:10" s="12" customFormat="1" ht="27">
      <c r="A304" s="26" t="s">
        <v>537</v>
      </c>
      <c r="B304" s="26" t="s">
        <v>314</v>
      </c>
      <c r="C304" s="13" t="str">
        <f t="shared" si="9"/>
        <v>汐止區鄉長社區發展協會</v>
      </c>
      <c r="D304" s="26" t="s">
        <v>0</v>
      </c>
      <c r="E304" s="27">
        <v>70</v>
      </c>
      <c r="F304" s="28" t="s">
        <v>3</v>
      </c>
      <c r="G304" s="28" t="s">
        <v>4</v>
      </c>
      <c r="H304" s="28" t="s">
        <v>5</v>
      </c>
      <c r="I304" s="28" t="s">
        <v>4</v>
      </c>
      <c r="J304" s="14"/>
    </row>
    <row r="305" spans="1:10" s="12" customFormat="1" ht="27">
      <c r="A305" s="26" t="s">
        <v>536</v>
      </c>
      <c r="B305" s="26" t="s">
        <v>315</v>
      </c>
      <c r="C305" s="13" t="s">
        <v>316</v>
      </c>
      <c r="D305" s="26" t="s">
        <v>0</v>
      </c>
      <c r="E305" s="27">
        <v>100</v>
      </c>
      <c r="F305" s="28" t="s">
        <v>3</v>
      </c>
      <c r="G305" s="28" t="s">
        <v>4</v>
      </c>
      <c r="H305" s="28" t="s">
        <v>5</v>
      </c>
      <c r="I305" s="28" t="s">
        <v>4</v>
      </c>
      <c r="J305" s="14"/>
    </row>
    <row r="306" spans="1:10" s="12" customFormat="1" ht="27">
      <c r="A306" s="26" t="s">
        <v>537</v>
      </c>
      <c r="B306" s="26" t="s">
        <v>317</v>
      </c>
      <c r="C306" s="13" t="str">
        <f aca="true" t="shared" si="10" ref="C306:C324">MID(B306,3,11)</f>
        <v>泰山區中泰社區發展協會</v>
      </c>
      <c r="D306" s="26" t="s">
        <v>0</v>
      </c>
      <c r="E306" s="27">
        <v>150</v>
      </c>
      <c r="F306" s="28" t="s">
        <v>3</v>
      </c>
      <c r="G306" s="28" t="s">
        <v>4</v>
      </c>
      <c r="H306" s="28" t="s">
        <v>5</v>
      </c>
      <c r="I306" s="28" t="s">
        <v>4</v>
      </c>
      <c r="J306" s="14"/>
    </row>
    <row r="307" spans="1:10" s="12" customFormat="1" ht="27">
      <c r="A307" s="26" t="s">
        <v>537</v>
      </c>
      <c r="B307" s="26" t="s">
        <v>318</v>
      </c>
      <c r="C307" s="13" t="str">
        <f t="shared" si="10"/>
        <v>泰山區同榮社區發展協會</v>
      </c>
      <c r="D307" s="26" t="s">
        <v>0</v>
      </c>
      <c r="E307" s="27">
        <v>150</v>
      </c>
      <c r="F307" s="28" t="s">
        <v>3</v>
      </c>
      <c r="G307" s="28" t="s">
        <v>4</v>
      </c>
      <c r="H307" s="28" t="s">
        <v>5</v>
      </c>
      <c r="I307" s="28" t="s">
        <v>4</v>
      </c>
      <c r="J307" s="14"/>
    </row>
    <row r="308" spans="1:10" s="12" customFormat="1" ht="27">
      <c r="A308" s="26" t="s">
        <v>537</v>
      </c>
      <c r="B308" s="26" t="s">
        <v>319</v>
      </c>
      <c r="C308" s="13" t="str">
        <f t="shared" si="10"/>
        <v>泰山區山腳社區發展協會</v>
      </c>
      <c r="D308" s="26" t="s">
        <v>0</v>
      </c>
      <c r="E308" s="27">
        <v>150</v>
      </c>
      <c r="F308" s="28" t="s">
        <v>3</v>
      </c>
      <c r="G308" s="28" t="s">
        <v>4</v>
      </c>
      <c r="H308" s="28" t="s">
        <v>5</v>
      </c>
      <c r="I308" s="28" t="s">
        <v>4</v>
      </c>
      <c r="J308" s="14"/>
    </row>
    <row r="309" spans="1:10" s="12" customFormat="1" ht="27">
      <c r="A309" s="26" t="s">
        <v>537</v>
      </c>
      <c r="B309" s="26" t="s">
        <v>320</v>
      </c>
      <c r="C309" s="13" t="str">
        <f t="shared" si="10"/>
        <v>泰山區明志社區發展協會</v>
      </c>
      <c r="D309" s="26" t="s">
        <v>0</v>
      </c>
      <c r="E309" s="27">
        <v>10</v>
      </c>
      <c r="F309" s="28" t="s">
        <v>3</v>
      </c>
      <c r="G309" s="28" t="s">
        <v>4</v>
      </c>
      <c r="H309" s="28" t="s">
        <v>5</v>
      </c>
      <c r="I309" s="28" t="s">
        <v>4</v>
      </c>
      <c r="J309" s="14"/>
    </row>
    <row r="310" spans="1:10" s="12" customFormat="1" ht="27">
      <c r="A310" s="26" t="s">
        <v>537</v>
      </c>
      <c r="B310" s="26" t="s">
        <v>321</v>
      </c>
      <c r="C310" s="13" t="str">
        <f t="shared" si="10"/>
        <v>泰山區楓樹社區發展協會</v>
      </c>
      <c r="D310" s="26" t="s">
        <v>0</v>
      </c>
      <c r="E310" s="27">
        <v>150</v>
      </c>
      <c r="F310" s="28" t="s">
        <v>3</v>
      </c>
      <c r="G310" s="28" t="s">
        <v>4</v>
      </c>
      <c r="H310" s="28" t="s">
        <v>5</v>
      </c>
      <c r="I310" s="28" t="s">
        <v>4</v>
      </c>
      <c r="J310" s="14"/>
    </row>
    <row r="311" spans="1:10" s="12" customFormat="1" ht="40.5">
      <c r="A311" s="26" t="s">
        <v>537</v>
      </c>
      <c r="B311" s="26" t="s">
        <v>322</v>
      </c>
      <c r="C311" s="13" t="str">
        <f t="shared" si="10"/>
        <v>泰山區義仁社區發展協會</v>
      </c>
      <c r="D311" s="26" t="s">
        <v>0</v>
      </c>
      <c r="E311" s="27">
        <v>150</v>
      </c>
      <c r="F311" s="28" t="s">
        <v>3</v>
      </c>
      <c r="G311" s="28" t="s">
        <v>4</v>
      </c>
      <c r="H311" s="28" t="s">
        <v>5</v>
      </c>
      <c r="I311" s="28" t="s">
        <v>4</v>
      </c>
      <c r="J311" s="14"/>
    </row>
    <row r="312" spans="1:10" s="12" customFormat="1" ht="27">
      <c r="A312" s="26" t="s">
        <v>537</v>
      </c>
      <c r="B312" s="26" t="s">
        <v>323</v>
      </c>
      <c r="C312" s="13" t="str">
        <f t="shared" si="10"/>
        <v>泰山區黎明社區發展協會</v>
      </c>
      <c r="D312" s="26" t="s">
        <v>0</v>
      </c>
      <c r="E312" s="27">
        <v>150</v>
      </c>
      <c r="F312" s="28" t="s">
        <v>3</v>
      </c>
      <c r="G312" s="28" t="s">
        <v>4</v>
      </c>
      <c r="H312" s="28" t="s">
        <v>5</v>
      </c>
      <c r="I312" s="28" t="s">
        <v>4</v>
      </c>
      <c r="J312" s="14"/>
    </row>
    <row r="313" spans="1:10" s="12" customFormat="1" ht="54">
      <c r="A313" s="26" t="s">
        <v>537</v>
      </c>
      <c r="B313" s="26" t="s">
        <v>324</v>
      </c>
      <c r="C313" s="13" t="str">
        <f t="shared" si="10"/>
        <v>淡水區坪頂社區發展協會</v>
      </c>
      <c r="D313" s="26" t="s">
        <v>0</v>
      </c>
      <c r="E313" s="27">
        <v>100</v>
      </c>
      <c r="F313" s="28" t="s">
        <v>3</v>
      </c>
      <c r="G313" s="28" t="s">
        <v>4</v>
      </c>
      <c r="H313" s="28" t="s">
        <v>5</v>
      </c>
      <c r="I313" s="28" t="s">
        <v>4</v>
      </c>
      <c r="J313" s="14"/>
    </row>
    <row r="314" spans="1:10" s="12" customFormat="1" ht="27">
      <c r="A314" s="26" t="s">
        <v>537</v>
      </c>
      <c r="B314" s="26" t="s">
        <v>325</v>
      </c>
      <c r="C314" s="13" t="str">
        <f t="shared" si="10"/>
        <v>淡水區埤島社區發展協會</v>
      </c>
      <c r="D314" s="26" t="s">
        <v>0</v>
      </c>
      <c r="E314" s="27">
        <v>50</v>
      </c>
      <c r="F314" s="28" t="s">
        <v>3</v>
      </c>
      <c r="G314" s="28" t="s">
        <v>4</v>
      </c>
      <c r="H314" s="28" t="s">
        <v>5</v>
      </c>
      <c r="I314" s="28" t="s">
        <v>4</v>
      </c>
      <c r="J314" s="14"/>
    </row>
    <row r="315" spans="1:10" s="12" customFormat="1" ht="54">
      <c r="A315" s="26" t="s">
        <v>537</v>
      </c>
      <c r="B315" s="26" t="s">
        <v>326</v>
      </c>
      <c r="C315" s="13" t="str">
        <f t="shared" si="10"/>
        <v>淡水區屯山社區發展協會</v>
      </c>
      <c r="D315" s="26" t="s">
        <v>0</v>
      </c>
      <c r="E315" s="27">
        <v>150</v>
      </c>
      <c r="F315" s="28" t="s">
        <v>3</v>
      </c>
      <c r="G315" s="28" t="s">
        <v>4</v>
      </c>
      <c r="H315" s="28" t="s">
        <v>5</v>
      </c>
      <c r="I315" s="28" t="s">
        <v>4</v>
      </c>
      <c r="J315" s="14"/>
    </row>
    <row r="316" spans="1:10" s="12" customFormat="1" ht="27">
      <c r="A316" s="26" t="s">
        <v>537</v>
      </c>
      <c r="B316" s="26" t="s">
        <v>327</v>
      </c>
      <c r="C316" s="13" t="str">
        <f t="shared" si="10"/>
        <v>淡水區忠山社區發展協會</v>
      </c>
      <c r="D316" s="26" t="s">
        <v>0</v>
      </c>
      <c r="E316" s="27">
        <v>10</v>
      </c>
      <c r="F316" s="28" t="s">
        <v>3</v>
      </c>
      <c r="G316" s="28" t="s">
        <v>4</v>
      </c>
      <c r="H316" s="28" t="s">
        <v>5</v>
      </c>
      <c r="I316" s="28" t="s">
        <v>4</v>
      </c>
      <c r="J316" s="14"/>
    </row>
    <row r="317" spans="1:10" s="12" customFormat="1" ht="27">
      <c r="A317" s="26" t="s">
        <v>537</v>
      </c>
      <c r="B317" s="26" t="s">
        <v>328</v>
      </c>
      <c r="C317" s="13" t="str">
        <f t="shared" si="10"/>
        <v>淡水區新民社區發展協會</v>
      </c>
      <c r="D317" s="26" t="s">
        <v>0</v>
      </c>
      <c r="E317" s="27">
        <v>150</v>
      </c>
      <c r="F317" s="28" t="s">
        <v>3</v>
      </c>
      <c r="G317" s="28" t="s">
        <v>4</v>
      </c>
      <c r="H317" s="28" t="s">
        <v>5</v>
      </c>
      <c r="I317" s="28" t="s">
        <v>4</v>
      </c>
      <c r="J317" s="14"/>
    </row>
    <row r="318" spans="1:10" s="12" customFormat="1" ht="27">
      <c r="A318" s="26" t="s">
        <v>537</v>
      </c>
      <c r="B318" s="26" t="s">
        <v>329</v>
      </c>
      <c r="C318" s="13" t="str">
        <f t="shared" si="10"/>
        <v>淡水區新興社區發展協會</v>
      </c>
      <c r="D318" s="26" t="s">
        <v>0</v>
      </c>
      <c r="E318" s="27">
        <v>100</v>
      </c>
      <c r="F318" s="28" t="s">
        <v>3</v>
      </c>
      <c r="G318" s="28" t="s">
        <v>4</v>
      </c>
      <c r="H318" s="28" t="s">
        <v>5</v>
      </c>
      <c r="I318" s="28" t="s">
        <v>4</v>
      </c>
      <c r="J318" s="14"/>
    </row>
    <row r="319" spans="1:10" s="12" customFormat="1" ht="54">
      <c r="A319" s="26" t="s">
        <v>537</v>
      </c>
      <c r="B319" s="26" t="s">
        <v>330</v>
      </c>
      <c r="C319" s="13" t="str">
        <f t="shared" si="10"/>
        <v>淡水區民權社區發展協會</v>
      </c>
      <c r="D319" s="26" t="s">
        <v>0</v>
      </c>
      <c r="E319" s="27">
        <v>150</v>
      </c>
      <c r="F319" s="28" t="s">
        <v>3</v>
      </c>
      <c r="G319" s="28" t="s">
        <v>4</v>
      </c>
      <c r="H319" s="28" t="s">
        <v>5</v>
      </c>
      <c r="I319" s="28" t="s">
        <v>4</v>
      </c>
      <c r="J319" s="14"/>
    </row>
    <row r="320" spans="1:10" s="12" customFormat="1" ht="27">
      <c r="A320" s="26" t="s">
        <v>537</v>
      </c>
      <c r="B320" s="26" t="s">
        <v>331</v>
      </c>
      <c r="C320" s="13" t="str">
        <f t="shared" si="10"/>
        <v>淡水區民生社區發展協會</v>
      </c>
      <c r="D320" s="26" t="s">
        <v>0</v>
      </c>
      <c r="E320" s="27">
        <v>200</v>
      </c>
      <c r="F320" s="28" t="s">
        <v>3</v>
      </c>
      <c r="G320" s="28" t="s">
        <v>4</v>
      </c>
      <c r="H320" s="28" t="s">
        <v>5</v>
      </c>
      <c r="I320" s="28" t="s">
        <v>4</v>
      </c>
      <c r="J320" s="14"/>
    </row>
    <row r="321" spans="1:10" s="12" customFormat="1" ht="27">
      <c r="A321" s="26" t="s">
        <v>537</v>
      </c>
      <c r="B321" s="26" t="s">
        <v>332</v>
      </c>
      <c r="C321" s="13" t="str">
        <f t="shared" si="10"/>
        <v>淡水區竹圍社區發展協會</v>
      </c>
      <c r="D321" s="26" t="s">
        <v>0</v>
      </c>
      <c r="E321" s="27">
        <v>100</v>
      </c>
      <c r="F321" s="28" t="s">
        <v>3</v>
      </c>
      <c r="G321" s="28" t="s">
        <v>4</v>
      </c>
      <c r="H321" s="28" t="s">
        <v>5</v>
      </c>
      <c r="I321" s="28" t="s">
        <v>4</v>
      </c>
      <c r="J321" s="14"/>
    </row>
    <row r="322" spans="1:10" s="12" customFormat="1" ht="54">
      <c r="A322" s="26" t="s">
        <v>537</v>
      </c>
      <c r="B322" s="26" t="s">
        <v>333</v>
      </c>
      <c r="C322" s="13" t="str">
        <f>MID(B322,3,12)</f>
        <v>淡水區竿蓁林社區發展協會</v>
      </c>
      <c r="D322" s="26" t="s">
        <v>0</v>
      </c>
      <c r="E322" s="27">
        <v>100</v>
      </c>
      <c r="F322" s="28" t="s">
        <v>3</v>
      </c>
      <c r="G322" s="28" t="s">
        <v>4</v>
      </c>
      <c r="H322" s="28" t="s">
        <v>5</v>
      </c>
      <c r="I322" s="28" t="s">
        <v>4</v>
      </c>
      <c r="J322" s="14"/>
    </row>
    <row r="323" spans="1:10" s="12" customFormat="1" ht="54">
      <c r="A323" s="26" t="s">
        <v>537</v>
      </c>
      <c r="B323" s="26" t="s">
        <v>334</v>
      </c>
      <c r="C323" s="13" t="str">
        <f t="shared" si="10"/>
        <v>淡水區義山社區發展協會</v>
      </c>
      <c r="D323" s="26" t="s">
        <v>0</v>
      </c>
      <c r="E323" s="27">
        <v>100</v>
      </c>
      <c r="F323" s="28" t="s">
        <v>3</v>
      </c>
      <c r="G323" s="28" t="s">
        <v>4</v>
      </c>
      <c r="H323" s="28" t="s">
        <v>5</v>
      </c>
      <c r="I323" s="28" t="s">
        <v>4</v>
      </c>
      <c r="J323" s="14"/>
    </row>
    <row r="324" spans="1:10" s="12" customFormat="1" ht="27">
      <c r="A324" s="26" t="s">
        <v>537</v>
      </c>
      <c r="B324" s="26" t="s">
        <v>335</v>
      </c>
      <c r="C324" s="13" t="str">
        <f t="shared" si="10"/>
        <v>淡水區賢孝社區發展協會</v>
      </c>
      <c r="D324" s="26" t="s">
        <v>0</v>
      </c>
      <c r="E324" s="27">
        <v>100</v>
      </c>
      <c r="F324" s="28" t="s">
        <v>3</v>
      </c>
      <c r="G324" s="28" t="s">
        <v>4</v>
      </c>
      <c r="H324" s="28" t="s">
        <v>5</v>
      </c>
      <c r="I324" s="28" t="s">
        <v>4</v>
      </c>
      <c r="J324" s="14"/>
    </row>
    <row r="325" spans="1:10" s="12" customFormat="1" ht="27">
      <c r="A325" s="26" t="s">
        <v>536</v>
      </c>
      <c r="B325" s="26" t="s">
        <v>635</v>
      </c>
      <c r="C325" s="13" t="str">
        <f>MID(B325,3,14)</f>
        <v>新北市淡水區竹圍社區發展協會</v>
      </c>
      <c r="D325" s="26" t="s">
        <v>0</v>
      </c>
      <c r="E325" s="27">
        <v>35</v>
      </c>
      <c r="F325" s="28" t="s">
        <v>3</v>
      </c>
      <c r="G325" s="28" t="s">
        <v>4</v>
      </c>
      <c r="H325" s="28" t="s">
        <v>5</v>
      </c>
      <c r="I325" s="28" t="s">
        <v>4</v>
      </c>
      <c r="J325" s="14"/>
    </row>
    <row r="326" spans="1:10" s="12" customFormat="1" ht="27">
      <c r="A326" s="26" t="s">
        <v>536</v>
      </c>
      <c r="B326" s="26" t="s">
        <v>621</v>
      </c>
      <c r="C326" s="13" t="s">
        <v>336</v>
      </c>
      <c r="D326" s="26" t="s">
        <v>0</v>
      </c>
      <c r="E326" s="27">
        <v>140</v>
      </c>
      <c r="F326" s="28" t="s">
        <v>3</v>
      </c>
      <c r="G326" s="28" t="s">
        <v>4</v>
      </c>
      <c r="H326" s="28" t="s">
        <v>5</v>
      </c>
      <c r="I326" s="28" t="s">
        <v>4</v>
      </c>
      <c r="J326" s="14"/>
    </row>
    <row r="327" spans="1:10" s="12" customFormat="1" ht="27">
      <c r="A327" s="26" t="s">
        <v>536</v>
      </c>
      <c r="B327" s="26" t="s">
        <v>622</v>
      </c>
      <c r="C327" s="13" t="s">
        <v>582</v>
      </c>
      <c r="D327" s="26" t="s">
        <v>0</v>
      </c>
      <c r="E327" s="27">
        <v>105</v>
      </c>
      <c r="F327" s="28" t="s">
        <v>3</v>
      </c>
      <c r="G327" s="28" t="s">
        <v>4</v>
      </c>
      <c r="H327" s="28" t="s">
        <v>5</v>
      </c>
      <c r="I327" s="28" t="s">
        <v>4</v>
      </c>
      <c r="J327" s="14"/>
    </row>
    <row r="328" spans="1:10" s="12" customFormat="1" ht="27">
      <c r="A328" s="26" t="s">
        <v>537</v>
      </c>
      <c r="B328" s="26" t="s">
        <v>337</v>
      </c>
      <c r="C328" s="13" t="str">
        <f>MID(B328,3,11)</f>
        <v>深坑區土庫社區發展協會</v>
      </c>
      <c r="D328" s="26" t="s">
        <v>0</v>
      </c>
      <c r="E328" s="27">
        <v>10</v>
      </c>
      <c r="F328" s="28" t="s">
        <v>3</v>
      </c>
      <c r="G328" s="28" t="s">
        <v>4</v>
      </c>
      <c r="H328" s="28" t="s">
        <v>5</v>
      </c>
      <c r="I328" s="28" t="s">
        <v>4</v>
      </c>
      <c r="J328" s="14"/>
    </row>
    <row r="329" spans="1:10" s="12" customFormat="1" ht="27">
      <c r="A329" s="26" t="s">
        <v>537</v>
      </c>
      <c r="B329" s="26" t="s">
        <v>338</v>
      </c>
      <c r="C329" s="13" t="str">
        <f>MID(B329,3,11)</f>
        <v>深坑區昇高社區發展協會</v>
      </c>
      <c r="D329" s="26" t="s">
        <v>0</v>
      </c>
      <c r="E329" s="27">
        <v>150</v>
      </c>
      <c r="F329" s="28" t="s">
        <v>3</v>
      </c>
      <c r="G329" s="28" t="s">
        <v>4</v>
      </c>
      <c r="H329" s="28" t="s">
        <v>5</v>
      </c>
      <c r="I329" s="28" t="s">
        <v>4</v>
      </c>
      <c r="J329" s="14"/>
    </row>
    <row r="330" spans="1:10" s="12" customFormat="1" ht="40.5">
      <c r="A330" s="26" t="s">
        <v>537</v>
      </c>
      <c r="B330" s="26" t="s">
        <v>339</v>
      </c>
      <c r="C330" s="13" t="str">
        <f>MID(B330,3,11)</f>
        <v>深坑區深坑社區發展協會</v>
      </c>
      <c r="D330" s="26" t="s">
        <v>0</v>
      </c>
      <c r="E330" s="27">
        <v>50</v>
      </c>
      <c r="F330" s="28" t="s">
        <v>3</v>
      </c>
      <c r="G330" s="28" t="s">
        <v>4</v>
      </c>
      <c r="H330" s="28" t="s">
        <v>5</v>
      </c>
      <c r="I330" s="28" t="s">
        <v>4</v>
      </c>
      <c r="J330" s="14"/>
    </row>
    <row r="331" spans="1:10" s="12" customFormat="1" ht="27">
      <c r="A331" s="26" t="s">
        <v>537</v>
      </c>
      <c r="B331" s="26" t="s">
        <v>340</v>
      </c>
      <c r="C331" s="13" t="str">
        <f>MID(B331,3,11)</f>
        <v>深坑區深坑社區發展協會</v>
      </c>
      <c r="D331" s="26" t="s">
        <v>0</v>
      </c>
      <c r="E331" s="27">
        <v>25</v>
      </c>
      <c r="F331" s="28" t="s">
        <v>3</v>
      </c>
      <c r="G331" s="28" t="s">
        <v>4</v>
      </c>
      <c r="H331" s="28" t="s">
        <v>5</v>
      </c>
      <c r="I331" s="28" t="s">
        <v>4</v>
      </c>
      <c r="J331" s="14"/>
    </row>
    <row r="332" spans="1:10" s="12" customFormat="1" ht="27">
      <c r="A332" s="26" t="s">
        <v>537</v>
      </c>
      <c r="B332" s="26" t="s">
        <v>341</v>
      </c>
      <c r="C332" s="13" t="str">
        <f>MID(B332,3,11)</f>
        <v>深坑區萬順社區發展協會</v>
      </c>
      <c r="D332" s="26" t="s">
        <v>0</v>
      </c>
      <c r="E332" s="27">
        <v>150</v>
      </c>
      <c r="F332" s="28" t="s">
        <v>3</v>
      </c>
      <c r="G332" s="28" t="s">
        <v>4</v>
      </c>
      <c r="H332" s="28" t="s">
        <v>5</v>
      </c>
      <c r="I332" s="28" t="s">
        <v>4</v>
      </c>
      <c r="J332" s="14"/>
    </row>
    <row r="333" spans="1:10" s="12" customFormat="1" ht="27">
      <c r="A333" s="26" t="s">
        <v>536</v>
      </c>
      <c r="B333" s="26" t="s">
        <v>342</v>
      </c>
      <c r="C333" s="13" t="s">
        <v>343</v>
      </c>
      <c r="D333" s="26" t="s">
        <v>0</v>
      </c>
      <c r="E333" s="27">
        <v>20</v>
      </c>
      <c r="F333" s="28" t="s">
        <v>3</v>
      </c>
      <c r="G333" s="28" t="s">
        <v>4</v>
      </c>
      <c r="H333" s="28" t="s">
        <v>5</v>
      </c>
      <c r="I333" s="28" t="s">
        <v>4</v>
      </c>
      <c r="J333" s="14"/>
    </row>
    <row r="334" spans="1:10" s="12" customFormat="1" ht="27">
      <c r="A334" s="26" t="s">
        <v>536</v>
      </c>
      <c r="B334" s="26" t="s">
        <v>344</v>
      </c>
      <c r="C334" s="13" t="s">
        <v>343</v>
      </c>
      <c r="D334" s="26" t="s">
        <v>0</v>
      </c>
      <c r="E334" s="27">
        <v>30</v>
      </c>
      <c r="F334" s="28" t="s">
        <v>3</v>
      </c>
      <c r="G334" s="28" t="s">
        <v>4</v>
      </c>
      <c r="H334" s="28" t="s">
        <v>5</v>
      </c>
      <c r="I334" s="28" t="s">
        <v>4</v>
      </c>
      <c r="J334" s="14"/>
    </row>
    <row r="335" spans="1:10" s="12" customFormat="1" ht="27">
      <c r="A335" s="26" t="s">
        <v>536</v>
      </c>
      <c r="B335" s="26" t="s">
        <v>345</v>
      </c>
      <c r="C335" s="13" t="s">
        <v>343</v>
      </c>
      <c r="D335" s="26" t="s">
        <v>0</v>
      </c>
      <c r="E335" s="27">
        <v>35</v>
      </c>
      <c r="F335" s="28" t="s">
        <v>3</v>
      </c>
      <c r="G335" s="28" t="s">
        <v>4</v>
      </c>
      <c r="H335" s="28" t="s">
        <v>5</v>
      </c>
      <c r="I335" s="28" t="s">
        <v>4</v>
      </c>
      <c r="J335" s="14"/>
    </row>
    <row r="336" spans="1:10" s="12" customFormat="1" ht="27">
      <c r="A336" s="26" t="s">
        <v>536</v>
      </c>
      <c r="B336" s="26" t="s">
        <v>623</v>
      </c>
      <c r="C336" s="13" t="s">
        <v>343</v>
      </c>
      <c r="D336" s="26" t="s">
        <v>0</v>
      </c>
      <c r="E336" s="27">
        <v>35</v>
      </c>
      <c r="F336" s="28" t="s">
        <v>3</v>
      </c>
      <c r="G336" s="28" t="s">
        <v>4</v>
      </c>
      <c r="H336" s="28" t="s">
        <v>5</v>
      </c>
      <c r="I336" s="28" t="s">
        <v>4</v>
      </c>
      <c r="J336" s="14"/>
    </row>
    <row r="337" spans="1:10" s="12" customFormat="1" ht="54">
      <c r="A337" s="26" t="s">
        <v>537</v>
      </c>
      <c r="B337" s="26" t="s">
        <v>346</v>
      </c>
      <c r="C337" s="13" t="str">
        <f aca="true" t="shared" si="11" ref="C337:C350">MID(B337,3,11)</f>
        <v>烏來區信賢社區發展協會</v>
      </c>
      <c r="D337" s="26" t="s">
        <v>0</v>
      </c>
      <c r="E337" s="27">
        <v>150</v>
      </c>
      <c r="F337" s="28" t="s">
        <v>3</v>
      </c>
      <c r="G337" s="28" t="s">
        <v>4</v>
      </c>
      <c r="H337" s="28" t="s">
        <v>5</v>
      </c>
      <c r="I337" s="28" t="s">
        <v>4</v>
      </c>
      <c r="J337" s="14"/>
    </row>
    <row r="338" spans="1:10" s="12" customFormat="1" ht="40.5">
      <c r="A338" s="26" t="s">
        <v>537</v>
      </c>
      <c r="B338" s="26" t="s">
        <v>347</v>
      </c>
      <c r="C338" s="13" t="str">
        <f t="shared" si="11"/>
        <v>烏來區烏來社區發展協會</v>
      </c>
      <c r="D338" s="26" t="s">
        <v>0</v>
      </c>
      <c r="E338" s="27">
        <v>150</v>
      </c>
      <c r="F338" s="28" t="s">
        <v>3</v>
      </c>
      <c r="G338" s="28" t="s">
        <v>4</v>
      </c>
      <c r="H338" s="28" t="s">
        <v>5</v>
      </c>
      <c r="I338" s="28" t="s">
        <v>4</v>
      </c>
      <c r="J338" s="14"/>
    </row>
    <row r="339" spans="1:10" s="12" customFormat="1" ht="27">
      <c r="A339" s="26" t="s">
        <v>537</v>
      </c>
      <c r="B339" s="26" t="s">
        <v>348</v>
      </c>
      <c r="C339" s="13" t="str">
        <f t="shared" si="11"/>
        <v>烏來區環山社區發展協會</v>
      </c>
      <c r="D339" s="26" t="s">
        <v>0</v>
      </c>
      <c r="E339" s="27">
        <v>50</v>
      </c>
      <c r="F339" s="28" t="s">
        <v>3</v>
      </c>
      <c r="G339" s="28" t="s">
        <v>4</v>
      </c>
      <c r="H339" s="28" t="s">
        <v>5</v>
      </c>
      <c r="I339" s="28" t="s">
        <v>4</v>
      </c>
      <c r="J339" s="14"/>
    </row>
    <row r="340" spans="1:10" s="12" customFormat="1" ht="27">
      <c r="A340" s="26" t="s">
        <v>537</v>
      </c>
      <c r="B340" s="26" t="s">
        <v>349</v>
      </c>
      <c r="C340" s="13" t="str">
        <f t="shared" si="11"/>
        <v>瑞芳區傑魚社區發展協會</v>
      </c>
      <c r="D340" s="26" t="s">
        <v>0</v>
      </c>
      <c r="E340" s="27">
        <v>100</v>
      </c>
      <c r="F340" s="28" t="s">
        <v>3</v>
      </c>
      <c r="G340" s="28" t="s">
        <v>4</v>
      </c>
      <c r="H340" s="28" t="s">
        <v>5</v>
      </c>
      <c r="I340" s="28" t="s">
        <v>4</v>
      </c>
      <c r="J340" s="14"/>
    </row>
    <row r="341" spans="1:10" s="12" customFormat="1" ht="27">
      <c r="A341" s="26" t="s">
        <v>537</v>
      </c>
      <c r="B341" s="26" t="s">
        <v>350</v>
      </c>
      <c r="C341" s="13" t="str">
        <f t="shared" si="11"/>
        <v>瑞芳區吉安社區發展協會</v>
      </c>
      <c r="D341" s="26" t="s">
        <v>0</v>
      </c>
      <c r="E341" s="27">
        <v>20</v>
      </c>
      <c r="F341" s="28" t="s">
        <v>3</v>
      </c>
      <c r="G341" s="28" t="s">
        <v>4</v>
      </c>
      <c r="H341" s="28" t="s">
        <v>5</v>
      </c>
      <c r="I341" s="28" t="s">
        <v>4</v>
      </c>
      <c r="J341" s="14"/>
    </row>
    <row r="342" spans="1:10" s="12" customFormat="1" ht="27">
      <c r="A342" s="26" t="s">
        <v>537</v>
      </c>
      <c r="B342" s="26" t="s">
        <v>351</v>
      </c>
      <c r="C342" s="13" t="str">
        <f t="shared" si="11"/>
        <v>瑞芳區吉安社區發展協會</v>
      </c>
      <c r="D342" s="26" t="s">
        <v>0</v>
      </c>
      <c r="E342" s="27">
        <v>210</v>
      </c>
      <c r="F342" s="28" t="s">
        <v>3</v>
      </c>
      <c r="G342" s="28" t="s">
        <v>4</v>
      </c>
      <c r="H342" s="28" t="s">
        <v>5</v>
      </c>
      <c r="I342" s="28" t="s">
        <v>4</v>
      </c>
      <c r="J342" s="14"/>
    </row>
    <row r="343" spans="1:10" s="12" customFormat="1" ht="40.5">
      <c r="A343" s="26" t="s">
        <v>537</v>
      </c>
      <c r="B343" s="26" t="s">
        <v>352</v>
      </c>
      <c r="C343" s="13" t="str">
        <f t="shared" si="11"/>
        <v>瑞芳區吉慶社區發展協會</v>
      </c>
      <c r="D343" s="26" t="s">
        <v>0</v>
      </c>
      <c r="E343" s="27">
        <v>180</v>
      </c>
      <c r="F343" s="28" t="s">
        <v>3</v>
      </c>
      <c r="G343" s="28" t="s">
        <v>4</v>
      </c>
      <c r="H343" s="28" t="s">
        <v>5</v>
      </c>
      <c r="I343" s="28" t="s">
        <v>4</v>
      </c>
      <c r="J343" s="14"/>
    </row>
    <row r="344" spans="1:10" s="12" customFormat="1" ht="27">
      <c r="A344" s="26" t="s">
        <v>537</v>
      </c>
      <c r="B344" s="26" t="s">
        <v>353</v>
      </c>
      <c r="C344" s="13" t="str">
        <f t="shared" si="11"/>
        <v>瑞芳區濂洞社區發展協會</v>
      </c>
      <c r="D344" s="26" t="s">
        <v>0</v>
      </c>
      <c r="E344" s="27">
        <v>150</v>
      </c>
      <c r="F344" s="28" t="s">
        <v>3</v>
      </c>
      <c r="G344" s="28" t="s">
        <v>4</v>
      </c>
      <c r="H344" s="28" t="s">
        <v>5</v>
      </c>
      <c r="I344" s="28" t="s">
        <v>4</v>
      </c>
      <c r="J344" s="14"/>
    </row>
    <row r="345" spans="1:10" s="12" customFormat="1" ht="27">
      <c r="A345" s="26" t="s">
        <v>537</v>
      </c>
      <c r="B345" s="26" t="s">
        <v>354</v>
      </c>
      <c r="C345" s="13" t="str">
        <f t="shared" si="11"/>
        <v>瑞芳區爪峰社區發展協會</v>
      </c>
      <c r="D345" s="26" t="s">
        <v>0</v>
      </c>
      <c r="E345" s="27">
        <f>10-2</f>
        <v>8</v>
      </c>
      <c r="F345" s="28" t="s">
        <v>3</v>
      </c>
      <c r="G345" s="28" t="s">
        <v>4</v>
      </c>
      <c r="H345" s="28" t="s">
        <v>5</v>
      </c>
      <c r="I345" s="28" t="s">
        <v>4</v>
      </c>
      <c r="J345" s="14"/>
    </row>
    <row r="346" spans="1:10" s="12" customFormat="1" ht="27">
      <c r="A346" s="26" t="s">
        <v>537</v>
      </c>
      <c r="B346" s="26" t="s">
        <v>355</v>
      </c>
      <c r="C346" s="13" t="str">
        <f t="shared" si="11"/>
        <v>瑞芳區爪峰社區發展協會</v>
      </c>
      <c r="D346" s="26" t="s">
        <v>0</v>
      </c>
      <c r="E346" s="27">
        <v>150</v>
      </c>
      <c r="F346" s="28" t="s">
        <v>3</v>
      </c>
      <c r="G346" s="28" t="s">
        <v>4</v>
      </c>
      <c r="H346" s="28" t="s">
        <v>5</v>
      </c>
      <c r="I346" s="28" t="s">
        <v>4</v>
      </c>
      <c r="J346" s="14"/>
    </row>
    <row r="347" spans="1:10" s="12" customFormat="1" ht="27">
      <c r="A347" s="26" t="s">
        <v>537</v>
      </c>
      <c r="B347" s="26" t="s">
        <v>356</v>
      </c>
      <c r="C347" s="13" t="str">
        <f t="shared" si="11"/>
        <v>瑞芳區爪峰社區發展協會</v>
      </c>
      <c r="D347" s="26" t="s">
        <v>0</v>
      </c>
      <c r="E347" s="27">
        <v>409</v>
      </c>
      <c r="F347" s="28" t="s">
        <v>3</v>
      </c>
      <c r="G347" s="28" t="s">
        <v>4</v>
      </c>
      <c r="H347" s="28" t="s">
        <v>5</v>
      </c>
      <c r="I347" s="28" t="s">
        <v>4</v>
      </c>
      <c r="J347" s="14"/>
    </row>
    <row r="348" spans="1:10" s="12" customFormat="1" ht="27">
      <c r="A348" s="26" t="s">
        <v>537</v>
      </c>
      <c r="B348" s="26" t="s">
        <v>357</v>
      </c>
      <c r="C348" s="13" t="str">
        <f t="shared" si="11"/>
        <v>瑞芳區龍川社區發展協會</v>
      </c>
      <c r="D348" s="26" t="s">
        <v>0</v>
      </c>
      <c r="E348" s="27">
        <v>150</v>
      </c>
      <c r="F348" s="28" t="s">
        <v>3</v>
      </c>
      <c r="G348" s="28" t="s">
        <v>4</v>
      </c>
      <c r="H348" s="28" t="s">
        <v>5</v>
      </c>
      <c r="I348" s="28" t="s">
        <v>4</v>
      </c>
      <c r="J348" s="14"/>
    </row>
    <row r="349" spans="1:10" s="12" customFormat="1" ht="27">
      <c r="A349" s="26" t="s">
        <v>537</v>
      </c>
      <c r="B349" s="26" t="s">
        <v>358</v>
      </c>
      <c r="C349" s="13" t="str">
        <f t="shared" si="11"/>
        <v>瑞芳區龍潭社區發展協會</v>
      </c>
      <c r="D349" s="26" t="s">
        <v>0</v>
      </c>
      <c r="E349" s="27">
        <v>100</v>
      </c>
      <c r="F349" s="28" t="s">
        <v>3</v>
      </c>
      <c r="G349" s="28" t="s">
        <v>4</v>
      </c>
      <c r="H349" s="28" t="s">
        <v>5</v>
      </c>
      <c r="I349" s="28" t="s">
        <v>4</v>
      </c>
      <c r="J349" s="14"/>
    </row>
    <row r="350" spans="1:10" s="12" customFormat="1" ht="40.5">
      <c r="A350" s="26" t="s">
        <v>537</v>
      </c>
      <c r="B350" s="26" t="s">
        <v>359</v>
      </c>
      <c r="C350" s="13" t="str">
        <f t="shared" si="11"/>
        <v>瑞芳區龍興社區發展協會</v>
      </c>
      <c r="D350" s="26" t="s">
        <v>0</v>
      </c>
      <c r="E350" s="27">
        <v>100</v>
      </c>
      <c r="F350" s="28" t="s">
        <v>3</v>
      </c>
      <c r="G350" s="28" t="s">
        <v>4</v>
      </c>
      <c r="H350" s="28" t="s">
        <v>5</v>
      </c>
      <c r="I350" s="28" t="s">
        <v>4</v>
      </c>
      <c r="J350" s="14"/>
    </row>
    <row r="351" spans="1:10" s="12" customFormat="1" ht="40.5">
      <c r="A351" s="26" t="s">
        <v>536</v>
      </c>
      <c r="B351" s="26" t="s">
        <v>360</v>
      </c>
      <c r="C351" s="13" t="s">
        <v>361</v>
      </c>
      <c r="D351" s="26" t="s">
        <v>0</v>
      </c>
      <c r="E351" s="27">
        <v>150</v>
      </c>
      <c r="F351" s="28" t="s">
        <v>3</v>
      </c>
      <c r="G351" s="28" t="s">
        <v>4</v>
      </c>
      <c r="H351" s="28" t="s">
        <v>5</v>
      </c>
      <c r="I351" s="28" t="s">
        <v>4</v>
      </c>
      <c r="J351" s="14"/>
    </row>
    <row r="352" spans="1:10" s="12" customFormat="1" ht="27">
      <c r="A352" s="26" t="s">
        <v>536</v>
      </c>
      <c r="B352" s="26" t="s">
        <v>362</v>
      </c>
      <c r="C352" s="13" t="s">
        <v>363</v>
      </c>
      <c r="D352" s="26" t="s">
        <v>0</v>
      </c>
      <c r="E352" s="27">
        <v>120</v>
      </c>
      <c r="F352" s="28" t="s">
        <v>3</v>
      </c>
      <c r="G352" s="28" t="s">
        <v>4</v>
      </c>
      <c r="H352" s="28" t="s">
        <v>5</v>
      </c>
      <c r="I352" s="28" t="s">
        <v>4</v>
      </c>
      <c r="J352" s="14"/>
    </row>
    <row r="353" spans="1:10" s="12" customFormat="1" ht="27">
      <c r="A353" s="26" t="s">
        <v>536</v>
      </c>
      <c r="B353" s="26" t="s">
        <v>364</v>
      </c>
      <c r="C353" s="13" t="s">
        <v>583</v>
      </c>
      <c r="D353" s="26" t="s">
        <v>0</v>
      </c>
      <c r="E353" s="27">
        <v>50</v>
      </c>
      <c r="F353" s="28" t="s">
        <v>3</v>
      </c>
      <c r="G353" s="28" t="s">
        <v>4</v>
      </c>
      <c r="H353" s="28" t="s">
        <v>5</v>
      </c>
      <c r="I353" s="28" t="s">
        <v>4</v>
      </c>
      <c r="J353" s="14"/>
    </row>
    <row r="354" spans="1:10" s="12" customFormat="1" ht="27">
      <c r="A354" s="26" t="s">
        <v>537</v>
      </c>
      <c r="B354" s="26" t="s">
        <v>365</v>
      </c>
      <c r="C354" s="13" t="str">
        <f aca="true" t="shared" si="12" ref="C354:C360">MID(B354,3,11)</f>
        <v>石碇區光明社區發展協會</v>
      </c>
      <c r="D354" s="26" t="s">
        <v>0</v>
      </c>
      <c r="E354" s="27">
        <v>150</v>
      </c>
      <c r="F354" s="28" t="s">
        <v>3</v>
      </c>
      <c r="G354" s="28" t="s">
        <v>4</v>
      </c>
      <c r="H354" s="28" t="s">
        <v>5</v>
      </c>
      <c r="I354" s="28" t="s">
        <v>4</v>
      </c>
      <c r="J354" s="14"/>
    </row>
    <row r="355" spans="1:10" s="12" customFormat="1" ht="27">
      <c r="A355" s="26" t="s">
        <v>537</v>
      </c>
      <c r="B355" s="26" t="s">
        <v>366</v>
      </c>
      <c r="C355" s="13" t="str">
        <f t="shared" si="12"/>
        <v>石碇區潭邊社區發展協會</v>
      </c>
      <c r="D355" s="26" t="s">
        <v>0</v>
      </c>
      <c r="E355" s="27">
        <v>150</v>
      </c>
      <c r="F355" s="28" t="s">
        <v>3</v>
      </c>
      <c r="G355" s="28" t="s">
        <v>4</v>
      </c>
      <c r="H355" s="28" t="s">
        <v>5</v>
      </c>
      <c r="I355" s="28" t="s">
        <v>4</v>
      </c>
      <c r="J355" s="14"/>
    </row>
    <row r="356" spans="1:10" s="12" customFormat="1" ht="27">
      <c r="A356" s="26" t="s">
        <v>537</v>
      </c>
      <c r="B356" s="26" t="s">
        <v>367</v>
      </c>
      <c r="C356" s="13" t="str">
        <f t="shared" si="12"/>
        <v>石碇區烏塗社區發展協會</v>
      </c>
      <c r="D356" s="26" t="s">
        <v>0</v>
      </c>
      <c r="E356" s="27">
        <v>415</v>
      </c>
      <c r="F356" s="28" t="s">
        <v>3</v>
      </c>
      <c r="G356" s="28" t="s">
        <v>4</v>
      </c>
      <c r="H356" s="28" t="s">
        <v>5</v>
      </c>
      <c r="I356" s="28" t="s">
        <v>4</v>
      </c>
      <c r="J356" s="14"/>
    </row>
    <row r="357" spans="1:10" s="12" customFormat="1" ht="27">
      <c r="A357" s="26" t="s">
        <v>537</v>
      </c>
      <c r="B357" s="26" t="s">
        <v>368</v>
      </c>
      <c r="C357" s="13" t="str">
        <f t="shared" si="12"/>
        <v>石碇區石碇社區發展協會</v>
      </c>
      <c r="D357" s="26" t="s">
        <v>0</v>
      </c>
      <c r="E357" s="27">
        <v>100</v>
      </c>
      <c r="F357" s="28" t="s">
        <v>3</v>
      </c>
      <c r="G357" s="28" t="s">
        <v>4</v>
      </c>
      <c r="H357" s="28" t="s">
        <v>5</v>
      </c>
      <c r="I357" s="28" t="s">
        <v>4</v>
      </c>
      <c r="J357" s="14"/>
    </row>
    <row r="358" spans="1:10" s="12" customFormat="1" ht="27">
      <c r="A358" s="26" t="s">
        <v>537</v>
      </c>
      <c r="B358" s="26" t="s">
        <v>369</v>
      </c>
      <c r="C358" s="13" t="str">
        <f t="shared" si="12"/>
        <v>石門區嵩山社區發展協會</v>
      </c>
      <c r="D358" s="26" t="s">
        <v>0</v>
      </c>
      <c r="E358" s="27">
        <v>10</v>
      </c>
      <c r="F358" s="28" t="s">
        <v>3</v>
      </c>
      <c r="G358" s="28" t="s">
        <v>4</v>
      </c>
      <c r="H358" s="28" t="s">
        <v>5</v>
      </c>
      <c r="I358" s="28" t="s">
        <v>4</v>
      </c>
      <c r="J358" s="14"/>
    </row>
    <row r="359" spans="1:10" s="12" customFormat="1" ht="27">
      <c r="A359" s="26" t="s">
        <v>537</v>
      </c>
      <c r="B359" s="26" t="s">
        <v>370</v>
      </c>
      <c r="C359" s="13" t="str">
        <f t="shared" si="12"/>
        <v>石門區茂林社區發展協會</v>
      </c>
      <c r="D359" s="26" t="s">
        <v>0</v>
      </c>
      <c r="E359" s="27">
        <v>150</v>
      </c>
      <c r="F359" s="28" t="s">
        <v>3</v>
      </c>
      <c r="G359" s="28" t="s">
        <v>4</v>
      </c>
      <c r="H359" s="28" t="s">
        <v>5</v>
      </c>
      <c r="I359" s="28" t="s">
        <v>4</v>
      </c>
      <c r="J359" s="14"/>
    </row>
    <row r="360" spans="1:10" s="12" customFormat="1" ht="27">
      <c r="A360" s="26" t="s">
        <v>537</v>
      </c>
      <c r="B360" s="26" t="s">
        <v>371</v>
      </c>
      <c r="C360" s="13" t="str">
        <f t="shared" si="12"/>
        <v>石門區草里社區發展協會</v>
      </c>
      <c r="D360" s="26" t="s">
        <v>0</v>
      </c>
      <c r="E360" s="27">
        <v>150</v>
      </c>
      <c r="F360" s="28" t="s">
        <v>3</v>
      </c>
      <c r="G360" s="28" t="s">
        <v>4</v>
      </c>
      <c r="H360" s="28" t="s">
        <v>5</v>
      </c>
      <c r="I360" s="28" t="s">
        <v>4</v>
      </c>
      <c r="J360" s="14"/>
    </row>
    <row r="361" spans="1:10" s="12" customFormat="1" ht="27">
      <c r="A361" s="26" t="s">
        <v>536</v>
      </c>
      <c r="B361" s="26" t="s">
        <v>624</v>
      </c>
      <c r="C361" s="13" t="s">
        <v>372</v>
      </c>
      <c r="D361" s="26" t="s">
        <v>0</v>
      </c>
      <c r="E361" s="27">
        <v>35</v>
      </c>
      <c r="F361" s="28" t="s">
        <v>3</v>
      </c>
      <c r="G361" s="28" t="s">
        <v>4</v>
      </c>
      <c r="H361" s="28" t="s">
        <v>5</v>
      </c>
      <c r="I361" s="28" t="s">
        <v>4</v>
      </c>
      <c r="J361" s="14"/>
    </row>
    <row r="362" spans="1:10" s="12" customFormat="1" ht="27">
      <c r="A362" s="26" t="s">
        <v>536</v>
      </c>
      <c r="B362" s="26" t="s">
        <v>625</v>
      </c>
      <c r="C362" s="13" t="s">
        <v>373</v>
      </c>
      <c r="D362" s="26" t="s">
        <v>0</v>
      </c>
      <c r="E362" s="27">
        <v>35</v>
      </c>
      <c r="F362" s="28" t="s">
        <v>3</v>
      </c>
      <c r="G362" s="28" t="s">
        <v>4</v>
      </c>
      <c r="H362" s="28" t="s">
        <v>5</v>
      </c>
      <c r="I362" s="28" t="s">
        <v>4</v>
      </c>
      <c r="J362" s="14"/>
    </row>
    <row r="363" spans="1:10" s="12" customFormat="1" ht="27">
      <c r="A363" s="26" t="s">
        <v>536</v>
      </c>
      <c r="B363" s="26" t="s">
        <v>374</v>
      </c>
      <c r="C363" s="13" t="s">
        <v>375</v>
      </c>
      <c r="D363" s="26" t="s">
        <v>0</v>
      </c>
      <c r="E363" s="27">
        <v>20</v>
      </c>
      <c r="F363" s="28" t="s">
        <v>3</v>
      </c>
      <c r="G363" s="28" t="s">
        <v>4</v>
      </c>
      <c r="H363" s="28" t="s">
        <v>5</v>
      </c>
      <c r="I363" s="28" t="s">
        <v>4</v>
      </c>
      <c r="J363" s="14"/>
    </row>
    <row r="364" spans="1:10" s="12" customFormat="1" ht="27">
      <c r="A364" s="26" t="s">
        <v>536</v>
      </c>
      <c r="B364" s="26" t="s">
        <v>626</v>
      </c>
      <c r="C364" s="13" t="s">
        <v>376</v>
      </c>
      <c r="D364" s="26" t="s">
        <v>0</v>
      </c>
      <c r="E364" s="27">
        <v>210</v>
      </c>
      <c r="F364" s="28" t="s">
        <v>3</v>
      </c>
      <c r="G364" s="28" t="s">
        <v>4</v>
      </c>
      <c r="H364" s="28" t="s">
        <v>5</v>
      </c>
      <c r="I364" s="28" t="s">
        <v>4</v>
      </c>
      <c r="J364" s="14"/>
    </row>
    <row r="365" spans="1:10" s="12" customFormat="1" ht="27">
      <c r="A365" s="26" t="s">
        <v>536</v>
      </c>
      <c r="B365" s="26" t="s">
        <v>377</v>
      </c>
      <c r="C365" s="13" t="s">
        <v>584</v>
      </c>
      <c r="D365" s="26" t="s">
        <v>0</v>
      </c>
      <c r="E365" s="27">
        <v>150</v>
      </c>
      <c r="F365" s="28" t="s">
        <v>3</v>
      </c>
      <c r="G365" s="28" t="s">
        <v>4</v>
      </c>
      <c r="H365" s="28" t="s">
        <v>5</v>
      </c>
      <c r="I365" s="28" t="s">
        <v>4</v>
      </c>
      <c r="J365" s="14"/>
    </row>
    <row r="366" spans="1:10" s="12" customFormat="1" ht="27">
      <c r="A366" s="26" t="s">
        <v>537</v>
      </c>
      <c r="B366" s="26" t="s">
        <v>378</v>
      </c>
      <c r="C366" s="13" t="str">
        <f aca="true" t="shared" si="13" ref="C366:C385">MID(B366,3,11)</f>
        <v>萬里區北基社區發展協會</v>
      </c>
      <c r="D366" s="26" t="s">
        <v>0</v>
      </c>
      <c r="E366" s="27">
        <v>30</v>
      </c>
      <c r="F366" s="28" t="s">
        <v>3</v>
      </c>
      <c r="G366" s="28" t="s">
        <v>4</v>
      </c>
      <c r="H366" s="28" t="s">
        <v>5</v>
      </c>
      <c r="I366" s="28" t="s">
        <v>4</v>
      </c>
      <c r="J366" s="14"/>
    </row>
    <row r="367" spans="1:10" s="12" customFormat="1" ht="27">
      <c r="A367" s="26" t="s">
        <v>537</v>
      </c>
      <c r="B367" s="26" t="s">
        <v>379</v>
      </c>
      <c r="C367" s="13" t="str">
        <f t="shared" si="13"/>
        <v>萬里區北基社區發展協會</v>
      </c>
      <c r="D367" s="26" t="s">
        <v>0</v>
      </c>
      <c r="E367" s="27">
        <v>25</v>
      </c>
      <c r="F367" s="28" t="s">
        <v>3</v>
      </c>
      <c r="G367" s="28" t="s">
        <v>4</v>
      </c>
      <c r="H367" s="28" t="s">
        <v>5</v>
      </c>
      <c r="I367" s="28" t="s">
        <v>4</v>
      </c>
      <c r="J367" s="14"/>
    </row>
    <row r="368" spans="1:10" s="12" customFormat="1" ht="27">
      <c r="A368" s="26" t="s">
        <v>537</v>
      </c>
      <c r="B368" s="26" t="s">
        <v>380</v>
      </c>
      <c r="C368" s="13" t="str">
        <f t="shared" si="13"/>
        <v>萬里區北基社區發展協會</v>
      </c>
      <c r="D368" s="26" t="s">
        <v>0</v>
      </c>
      <c r="E368" s="27">
        <v>25</v>
      </c>
      <c r="F368" s="28" t="s">
        <v>3</v>
      </c>
      <c r="G368" s="28" t="s">
        <v>4</v>
      </c>
      <c r="H368" s="28" t="s">
        <v>5</v>
      </c>
      <c r="I368" s="28" t="s">
        <v>4</v>
      </c>
      <c r="J368" s="14"/>
    </row>
    <row r="369" spans="1:10" s="12" customFormat="1" ht="27">
      <c r="A369" s="26" t="s">
        <v>537</v>
      </c>
      <c r="B369" s="26" t="s">
        <v>381</v>
      </c>
      <c r="C369" s="13" t="str">
        <f t="shared" si="13"/>
        <v>萬里區北基社區發展協會</v>
      </c>
      <c r="D369" s="26" t="s">
        <v>0</v>
      </c>
      <c r="E369" s="27">
        <v>50</v>
      </c>
      <c r="F369" s="28" t="s">
        <v>3</v>
      </c>
      <c r="G369" s="28" t="s">
        <v>4</v>
      </c>
      <c r="H369" s="28" t="s">
        <v>5</v>
      </c>
      <c r="I369" s="28" t="s">
        <v>4</v>
      </c>
      <c r="J369" s="14"/>
    </row>
    <row r="370" spans="1:10" s="12" customFormat="1" ht="27">
      <c r="A370" s="26" t="s">
        <v>537</v>
      </c>
      <c r="B370" s="26" t="s">
        <v>382</v>
      </c>
      <c r="C370" s="13" t="str">
        <f t="shared" si="13"/>
        <v>萬里區北基社區發展協會</v>
      </c>
      <c r="D370" s="26" t="s">
        <v>0</v>
      </c>
      <c r="E370" s="27">
        <v>100</v>
      </c>
      <c r="F370" s="28" t="s">
        <v>3</v>
      </c>
      <c r="G370" s="28" t="s">
        <v>4</v>
      </c>
      <c r="H370" s="28" t="s">
        <v>5</v>
      </c>
      <c r="I370" s="28" t="s">
        <v>4</v>
      </c>
      <c r="J370" s="14"/>
    </row>
    <row r="371" spans="1:10" s="12" customFormat="1" ht="27">
      <c r="A371" s="26" t="s">
        <v>537</v>
      </c>
      <c r="B371" s="26" t="s">
        <v>383</v>
      </c>
      <c r="C371" s="13" t="str">
        <f t="shared" si="13"/>
        <v>萬里區崁腳社區發展協會</v>
      </c>
      <c r="D371" s="26" t="s">
        <v>0</v>
      </c>
      <c r="E371" s="27">
        <v>100</v>
      </c>
      <c r="F371" s="28" t="s">
        <v>3</v>
      </c>
      <c r="G371" s="28" t="s">
        <v>4</v>
      </c>
      <c r="H371" s="28" t="s">
        <v>5</v>
      </c>
      <c r="I371" s="28" t="s">
        <v>4</v>
      </c>
      <c r="J371" s="14"/>
    </row>
    <row r="372" spans="1:10" s="12" customFormat="1" ht="27">
      <c r="A372" s="26" t="s">
        <v>537</v>
      </c>
      <c r="B372" s="26" t="s">
        <v>384</v>
      </c>
      <c r="C372" s="13" t="str">
        <f t="shared" si="13"/>
        <v>萬里區磺潭社區發展協會</v>
      </c>
      <c r="D372" s="26" t="s">
        <v>0</v>
      </c>
      <c r="E372" s="27">
        <v>4</v>
      </c>
      <c r="F372" s="28" t="s">
        <v>3</v>
      </c>
      <c r="G372" s="28" t="s">
        <v>4</v>
      </c>
      <c r="H372" s="28" t="s">
        <v>5</v>
      </c>
      <c r="I372" s="28" t="s">
        <v>4</v>
      </c>
      <c r="J372" s="14"/>
    </row>
    <row r="373" spans="1:10" s="12" customFormat="1" ht="27">
      <c r="A373" s="26" t="s">
        <v>537</v>
      </c>
      <c r="B373" s="26" t="s">
        <v>385</v>
      </c>
      <c r="C373" s="13" t="str">
        <f t="shared" si="13"/>
        <v>萬里區萬里社區發展協會</v>
      </c>
      <c r="D373" s="26" t="s">
        <v>0</v>
      </c>
      <c r="E373" s="27">
        <v>10</v>
      </c>
      <c r="F373" s="28" t="s">
        <v>3</v>
      </c>
      <c r="G373" s="28" t="s">
        <v>4</v>
      </c>
      <c r="H373" s="28" t="s">
        <v>5</v>
      </c>
      <c r="I373" s="28" t="s">
        <v>4</v>
      </c>
      <c r="J373" s="14"/>
    </row>
    <row r="374" spans="1:10" s="12" customFormat="1" ht="27">
      <c r="A374" s="26" t="s">
        <v>537</v>
      </c>
      <c r="B374" s="26" t="s">
        <v>386</v>
      </c>
      <c r="C374" s="13" t="str">
        <f t="shared" si="13"/>
        <v>萬里區萬里社區發展協會</v>
      </c>
      <c r="D374" s="26" t="s">
        <v>0</v>
      </c>
      <c r="E374" s="27">
        <v>50</v>
      </c>
      <c r="F374" s="28" t="s">
        <v>3</v>
      </c>
      <c r="G374" s="28" t="s">
        <v>4</v>
      </c>
      <c r="H374" s="28" t="s">
        <v>5</v>
      </c>
      <c r="I374" s="28" t="s">
        <v>4</v>
      </c>
      <c r="J374" s="14"/>
    </row>
    <row r="375" spans="1:10" s="12" customFormat="1" ht="27">
      <c r="A375" s="26" t="s">
        <v>537</v>
      </c>
      <c r="B375" s="26" t="s">
        <v>387</v>
      </c>
      <c r="C375" s="13" t="str">
        <f t="shared" si="13"/>
        <v>萬里區萬里社區發展協會</v>
      </c>
      <c r="D375" s="26" t="s">
        <v>0</v>
      </c>
      <c r="E375" s="27">
        <v>70</v>
      </c>
      <c r="F375" s="28" t="s">
        <v>3</v>
      </c>
      <c r="G375" s="28" t="s">
        <v>4</v>
      </c>
      <c r="H375" s="28" t="s">
        <v>5</v>
      </c>
      <c r="I375" s="28" t="s">
        <v>4</v>
      </c>
      <c r="J375" s="14"/>
    </row>
    <row r="376" spans="1:10" s="12" customFormat="1" ht="40.5">
      <c r="A376" s="26" t="s">
        <v>537</v>
      </c>
      <c r="B376" s="26" t="s">
        <v>636</v>
      </c>
      <c r="C376" s="13" t="str">
        <f t="shared" si="13"/>
        <v>萬里區野柳社區發展協會</v>
      </c>
      <c r="D376" s="26" t="s">
        <v>0</v>
      </c>
      <c r="E376" s="27">
        <v>80</v>
      </c>
      <c r="F376" s="28" t="s">
        <v>3</v>
      </c>
      <c r="G376" s="28" t="s">
        <v>4</v>
      </c>
      <c r="H376" s="28" t="s">
        <v>5</v>
      </c>
      <c r="I376" s="28" t="s">
        <v>4</v>
      </c>
      <c r="J376" s="14"/>
    </row>
    <row r="377" spans="1:10" s="12" customFormat="1" ht="27">
      <c r="A377" s="26" t="s">
        <v>537</v>
      </c>
      <c r="B377" s="26" t="s">
        <v>388</v>
      </c>
      <c r="C377" s="13" t="str">
        <f t="shared" si="13"/>
        <v>萬里區野柳社區發展協會</v>
      </c>
      <c r="D377" s="26" t="s">
        <v>0</v>
      </c>
      <c r="E377" s="27">
        <v>70</v>
      </c>
      <c r="F377" s="28" t="s">
        <v>3</v>
      </c>
      <c r="G377" s="28" t="s">
        <v>4</v>
      </c>
      <c r="H377" s="28" t="s">
        <v>5</v>
      </c>
      <c r="I377" s="28" t="s">
        <v>4</v>
      </c>
      <c r="J377" s="14"/>
    </row>
    <row r="378" spans="1:10" s="12" customFormat="1" ht="27">
      <c r="A378" s="26" t="s">
        <v>537</v>
      </c>
      <c r="B378" s="26" t="s">
        <v>389</v>
      </c>
      <c r="C378" s="13" t="str">
        <f t="shared" si="13"/>
        <v>萬里區龜吼社區發展協會</v>
      </c>
      <c r="D378" s="26" t="s">
        <v>0</v>
      </c>
      <c r="E378" s="27">
        <v>100</v>
      </c>
      <c r="F378" s="28" t="s">
        <v>3</v>
      </c>
      <c r="G378" s="28" t="s">
        <v>4</v>
      </c>
      <c r="H378" s="28" t="s">
        <v>5</v>
      </c>
      <c r="I378" s="28" t="s">
        <v>4</v>
      </c>
      <c r="J378" s="14"/>
    </row>
    <row r="379" spans="1:10" s="12" customFormat="1" ht="27">
      <c r="A379" s="26" t="s">
        <v>536</v>
      </c>
      <c r="B379" s="26" t="s">
        <v>637</v>
      </c>
      <c r="C379" s="13" t="str">
        <f t="shared" si="13"/>
        <v>萬里區磺潭社區發展協會</v>
      </c>
      <c r="D379" s="26" t="s">
        <v>0</v>
      </c>
      <c r="E379" s="27">
        <v>75</v>
      </c>
      <c r="F379" s="28" t="s">
        <v>3</v>
      </c>
      <c r="G379" s="28" t="s">
        <v>4</v>
      </c>
      <c r="H379" s="28" t="s">
        <v>5</v>
      </c>
      <c r="I379" s="28" t="s">
        <v>4</v>
      </c>
      <c r="J379" s="14"/>
    </row>
    <row r="380" spans="1:10" s="12" customFormat="1" ht="27">
      <c r="A380" s="26" t="s">
        <v>537</v>
      </c>
      <c r="B380" s="26" t="s">
        <v>390</v>
      </c>
      <c r="C380" s="13" t="str">
        <f t="shared" si="13"/>
        <v>蘆洲區中路社區發展協會</v>
      </c>
      <c r="D380" s="26" t="s">
        <v>0</v>
      </c>
      <c r="E380" s="27">
        <v>119</v>
      </c>
      <c r="F380" s="28" t="s">
        <v>3</v>
      </c>
      <c r="G380" s="28" t="s">
        <v>4</v>
      </c>
      <c r="H380" s="28" t="s">
        <v>5</v>
      </c>
      <c r="I380" s="28" t="s">
        <v>4</v>
      </c>
      <c r="J380" s="14"/>
    </row>
    <row r="381" spans="1:10" s="12" customFormat="1" ht="27">
      <c r="A381" s="26" t="s">
        <v>537</v>
      </c>
      <c r="B381" s="26" t="s">
        <v>391</v>
      </c>
      <c r="C381" s="13" t="str">
        <f t="shared" si="13"/>
        <v>蘆洲區樹德社區發展協會</v>
      </c>
      <c r="D381" s="26" t="s">
        <v>0</v>
      </c>
      <c r="E381" s="27">
        <v>10</v>
      </c>
      <c r="F381" s="28" t="s">
        <v>3</v>
      </c>
      <c r="G381" s="28" t="s">
        <v>4</v>
      </c>
      <c r="H381" s="28" t="s">
        <v>5</v>
      </c>
      <c r="I381" s="28" t="s">
        <v>4</v>
      </c>
      <c r="J381" s="14"/>
    </row>
    <row r="382" spans="1:10" s="12" customFormat="1" ht="27">
      <c r="A382" s="26" t="s">
        <v>537</v>
      </c>
      <c r="B382" s="26" t="s">
        <v>392</v>
      </c>
      <c r="C382" s="13" t="str">
        <f t="shared" si="13"/>
        <v>蘆洲區樹德社區發展協會</v>
      </c>
      <c r="D382" s="26" t="s">
        <v>0</v>
      </c>
      <c r="E382" s="27">
        <v>150</v>
      </c>
      <c r="F382" s="28" t="s">
        <v>3</v>
      </c>
      <c r="G382" s="28" t="s">
        <v>4</v>
      </c>
      <c r="H382" s="28" t="s">
        <v>5</v>
      </c>
      <c r="I382" s="28" t="s">
        <v>4</v>
      </c>
      <c r="J382" s="14"/>
    </row>
    <row r="383" spans="1:10" s="12" customFormat="1" ht="27">
      <c r="A383" s="26" t="s">
        <v>537</v>
      </c>
      <c r="B383" s="26" t="s">
        <v>393</v>
      </c>
      <c r="C383" s="13" t="str">
        <f t="shared" si="13"/>
        <v>蘆洲區水湳社區發展協會</v>
      </c>
      <c r="D383" s="26" t="s">
        <v>0</v>
      </c>
      <c r="E383" s="27">
        <v>150</v>
      </c>
      <c r="F383" s="28" t="s">
        <v>3</v>
      </c>
      <c r="G383" s="28" t="s">
        <v>4</v>
      </c>
      <c r="H383" s="28" t="s">
        <v>5</v>
      </c>
      <c r="I383" s="28" t="s">
        <v>4</v>
      </c>
      <c r="J383" s="14"/>
    </row>
    <row r="384" spans="1:10" s="12" customFormat="1" ht="27">
      <c r="A384" s="26" t="s">
        <v>537</v>
      </c>
      <c r="B384" s="26" t="s">
        <v>394</v>
      </c>
      <c r="C384" s="13" t="str">
        <f t="shared" si="13"/>
        <v>蘆洲區長安社區發展協會</v>
      </c>
      <c r="D384" s="26" t="s">
        <v>0</v>
      </c>
      <c r="E384" s="27">
        <v>150</v>
      </c>
      <c r="F384" s="28" t="s">
        <v>3</v>
      </c>
      <c r="G384" s="28" t="s">
        <v>4</v>
      </c>
      <c r="H384" s="28" t="s">
        <v>5</v>
      </c>
      <c r="I384" s="28" t="s">
        <v>4</v>
      </c>
      <c r="J384" s="14"/>
    </row>
    <row r="385" spans="1:10" s="12" customFormat="1" ht="27">
      <c r="A385" s="26" t="s">
        <v>537</v>
      </c>
      <c r="B385" s="26" t="s">
        <v>395</v>
      </c>
      <c r="C385" s="13" t="str">
        <f t="shared" si="13"/>
        <v>蘆洲區集賢社區發展協會</v>
      </c>
      <c r="D385" s="26" t="s">
        <v>0</v>
      </c>
      <c r="E385" s="27">
        <v>20</v>
      </c>
      <c r="F385" s="28" t="s">
        <v>3</v>
      </c>
      <c r="G385" s="28" t="s">
        <v>4</v>
      </c>
      <c r="H385" s="28" t="s">
        <v>5</v>
      </c>
      <c r="I385" s="28" t="s">
        <v>4</v>
      </c>
      <c r="J385" s="14"/>
    </row>
    <row r="386" spans="1:10" s="12" customFormat="1" ht="27">
      <c r="A386" s="26" t="s">
        <v>536</v>
      </c>
      <c r="B386" s="26" t="s">
        <v>396</v>
      </c>
      <c r="C386" s="13" t="s">
        <v>397</v>
      </c>
      <c r="D386" s="26" t="s">
        <v>0</v>
      </c>
      <c r="E386" s="27">
        <v>100</v>
      </c>
      <c r="F386" s="28" t="s">
        <v>3</v>
      </c>
      <c r="G386" s="28" t="s">
        <v>4</v>
      </c>
      <c r="H386" s="28" t="s">
        <v>5</v>
      </c>
      <c r="I386" s="28" t="s">
        <v>4</v>
      </c>
      <c r="J386" s="14"/>
    </row>
    <row r="387" spans="1:10" s="12" customFormat="1" ht="27">
      <c r="A387" s="26" t="s">
        <v>536</v>
      </c>
      <c r="B387" s="26" t="s">
        <v>398</v>
      </c>
      <c r="C387" s="13" t="s">
        <v>399</v>
      </c>
      <c r="D387" s="26" t="s">
        <v>0</v>
      </c>
      <c r="E387" s="27">
        <v>150</v>
      </c>
      <c r="F387" s="28" t="s">
        <v>3</v>
      </c>
      <c r="G387" s="28" t="s">
        <v>4</v>
      </c>
      <c r="H387" s="28" t="s">
        <v>5</v>
      </c>
      <c r="I387" s="28" t="s">
        <v>4</v>
      </c>
      <c r="J387" s="14"/>
    </row>
    <row r="388" spans="1:10" s="12" customFormat="1" ht="27">
      <c r="A388" s="26" t="s">
        <v>536</v>
      </c>
      <c r="B388" s="26" t="s">
        <v>400</v>
      </c>
      <c r="C388" s="13" t="s">
        <v>585</v>
      </c>
      <c r="D388" s="26" t="s">
        <v>0</v>
      </c>
      <c r="E388" s="27">
        <v>150</v>
      </c>
      <c r="F388" s="28" t="s">
        <v>3</v>
      </c>
      <c r="G388" s="28" t="s">
        <v>4</v>
      </c>
      <c r="H388" s="28" t="s">
        <v>5</v>
      </c>
      <c r="I388" s="28" t="s">
        <v>4</v>
      </c>
      <c r="J388" s="14"/>
    </row>
    <row r="389" spans="1:10" s="12" customFormat="1" ht="40.5">
      <c r="A389" s="26" t="s">
        <v>536</v>
      </c>
      <c r="B389" s="26" t="s">
        <v>401</v>
      </c>
      <c r="C389" s="13" t="s">
        <v>586</v>
      </c>
      <c r="D389" s="26" t="s">
        <v>0</v>
      </c>
      <c r="E389" s="27">
        <v>150</v>
      </c>
      <c r="F389" s="28" t="s">
        <v>3</v>
      </c>
      <c r="G389" s="28" t="s">
        <v>4</v>
      </c>
      <c r="H389" s="28" t="s">
        <v>5</v>
      </c>
      <c r="I389" s="28" t="s">
        <v>4</v>
      </c>
      <c r="J389" s="14"/>
    </row>
    <row r="390" spans="1:10" s="12" customFormat="1" ht="40.5">
      <c r="A390" s="26" t="s">
        <v>536</v>
      </c>
      <c r="B390" s="26" t="s">
        <v>402</v>
      </c>
      <c r="C390" s="13" t="s">
        <v>586</v>
      </c>
      <c r="D390" s="26" t="s">
        <v>0</v>
      </c>
      <c r="E390" s="27">
        <v>60</v>
      </c>
      <c r="F390" s="28" t="s">
        <v>3</v>
      </c>
      <c r="G390" s="28" t="s">
        <v>4</v>
      </c>
      <c r="H390" s="28" t="s">
        <v>5</v>
      </c>
      <c r="I390" s="28" t="s">
        <v>4</v>
      </c>
      <c r="J390" s="14"/>
    </row>
    <row r="391" spans="1:10" s="12" customFormat="1" ht="40.5">
      <c r="A391" s="26" t="s">
        <v>537</v>
      </c>
      <c r="B391" s="26" t="s">
        <v>403</v>
      </c>
      <c r="C391" s="13" t="str">
        <f aca="true" t="shared" si="14" ref="C391:C397">MID(B391,3,11)</f>
        <v>貢寮區貢寮社區發展協會</v>
      </c>
      <c r="D391" s="26" t="s">
        <v>0</v>
      </c>
      <c r="E391" s="27">
        <v>100</v>
      </c>
      <c r="F391" s="28" t="s">
        <v>3</v>
      </c>
      <c r="G391" s="28" t="s">
        <v>4</v>
      </c>
      <c r="H391" s="28" t="s">
        <v>5</v>
      </c>
      <c r="I391" s="28" t="s">
        <v>4</v>
      </c>
      <c r="J391" s="14"/>
    </row>
    <row r="392" spans="1:10" s="12" customFormat="1" ht="27">
      <c r="A392" s="26" t="s">
        <v>537</v>
      </c>
      <c r="B392" s="26" t="s">
        <v>404</v>
      </c>
      <c r="C392" s="13" t="str">
        <f t="shared" si="14"/>
        <v>貢寮區貢寮社區發展協會</v>
      </c>
      <c r="D392" s="26" t="s">
        <v>0</v>
      </c>
      <c r="E392" s="27">
        <v>10</v>
      </c>
      <c r="F392" s="28" t="s">
        <v>3</v>
      </c>
      <c r="G392" s="28" t="s">
        <v>4</v>
      </c>
      <c r="H392" s="28" t="s">
        <v>5</v>
      </c>
      <c r="I392" s="28" t="s">
        <v>4</v>
      </c>
      <c r="J392" s="14"/>
    </row>
    <row r="393" spans="1:10" s="12" customFormat="1" ht="27">
      <c r="A393" s="26" t="s">
        <v>537</v>
      </c>
      <c r="B393" s="26" t="s">
        <v>405</v>
      </c>
      <c r="C393" s="13" t="str">
        <f t="shared" si="14"/>
        <v>金山區兩西社區發展協會</v>
      </c>
      <c r="D393" s="26" t="s">
        <v>0</v>
      </c>
      <c r="E393" s="27">
        <v>150</v>
      </c>
      <c r="F393" s="28" t="s">
        <v>3</v>
      </c>
      <c r="G393" s="28" t="s">
        <v>4</v>
      </c>
      <c r="H393" s="28" t="s">
        <v>5</v>
      </c>
      <c r="I393" s="28" t="s">
        <v>4</v>
      </c>
      <c r="J393" s="14"/>
    </row>
    <row r="394" spans="1:10" s="12" customFormat="1" ht="40.5">
      <c r="A394" s="26" t="s">
        <v>537</v>
      </c>
      <c r="B394" s="26" t="s">
        <v>406</v>
      </c>
      <c r="C394" s="13" t="str">
        <f t="shared" si="14"/>
        <v>金山區六三社區發展協會</v>
      </c>
      <c r="D394" s="26" t="s">
        <v>0</v>
      </c>
      <c r="E394" s="27">
        <v>100</v>
      </c>
      <c r="F394" s="28" t="s">
        <v>3</v>
      </c>
      <c r="G394" s="28" t="s">
        <v>4</v>
      </c>
      <c r="H394" s="28" t="s">
        <v>5</v>
      </c>
      <c r="I394" s="28" t="s">
        <v>4</v>
      </c>
      <c r="J394" s="14"/>
    </row>
    <row r="395" spans="1:10" s="12" customFormat="1" ht="27">
      <c r="A395" s="26" t="s">
        <v>537</v>
      </c>
      <c r="B395" s="26" t="s">
        <v>407</v>
      </c>
      <c r="C395" s="13" t="str">
        <f t="shared" si="14"/>
        <v>金山區清泉社區發展協會</v>
      </c>
      <c r="D395" s="26" t="s">
        <v>0</v>
      </c>
      <c r="E395" s="27">
        <v>150</v>
      </c>
      <c r="F395" s="28" t="s">
        <v>3</v>
      </c>
      <c r="G395" s="28" t="s">
        <v>4</v>
      </c>
      <c r="H395" s="28" t="s">
        <v>5</v>
      </c>
      <c r="I395" s="28" t="s">
        <v>4</v>
      </c>
      <c r="J395" s="14"/>
    </row>
    <row r="396" spans="1:10" s="12" customFormat="1" ht="27">
      <c r="A396" s="26" t="s">
        <v>537</v>
      </c>
      <c r="B396" s="26" t="s">
        <v>408</v>
      </c>
      <c r="C396" s="13" t="str">
        <f t="shared" si="14"/>
        <v>金山區磺港社區發展協會</v>
      </c>
      <c r="D396" s="26" t="s">
        <v>0</v>
      </c>
      <c r="E396" s="27">
        <v>150</v>
      </c>
      <c r="F396" s="28" t="s">
        <v>3</v>
      </c>
      <c r="G396" s="28" t="s">
        <v>4</v>
      </c>
      <c r="H396" s="28" t="s">
        <v>5</v>
      </c>
      <c r="I396" s="28" t="s">
        <v>4</v>
      </c>
      <c r="J396" s="14"/>
    </row>
    <row r="397" spans="1:10" s="12" customFormat="1" ht="27">
      <c r="A397" s="26" t="s">
        <v>537</v>
      </c>
      <c r="B397" s="26" t="s">
        <v>409</v>
      </c>
      <c r="C397" s="13" t="str">
        <f t="shared" si="14"/>
        <v>金山區美田社區發展協會</v>
      </c>
      <c r="D397" s="26" t="s">
        <v>0</v>
      </c>
      <c r="E397" s="27">
        <v>150</v>
      </c>
      <c r="F397" s="28" t="s">
        <v>3</v>
      </c>
      <c r="G397" s="28" t="s">
        <v>4</v>
      </c>
      <c r="H397" s="28" t="s">
        <v>5</v>
      </c>
      <c r="I397" s="28" t="s">
        <v>4</v>
      </c>
      <c r="J397" s="14"/>
    </row>
    <row r="398" spans="1:10" s="12" customFormat="1" ht="27">
      <c r="A398" s="26" t="s">
        <v>537</v>
      </c>
      <c r="B398" s="26" t="s">
        <v>410</v>
      </c>
      <c r="C398" s="13" t="str">
        <f>MID(B398,3,12)</f>
        <v>金山區金包里社區發展協會</v>
      </c>
      <c r="D398" s="26" t="s">
        <v>0</v>
      </c>
      <c r="E398" s="27">
        <v>10</v>
      </c>
      <c r="F398" s="28" t="s">
        <v>3</v>
      </c>
      <c r="G398" s="28" t="s">
        <v>4</v>
      </c>
      <c r="H398" s="28" t="s">
        <v>5</v>
      </c>
      <c r="I398" s="28" t="s">
        <v>4</v>
      </c>
      <c r="J398" s="14"/>
    </row>
    <row r="399" spans="1:10" s="12" customFormat="1" ht="27">
      <c r="A399" s="26" t="s">
        <v>537</v>
      </c>
      <c r="B399" s="26" t="s">
        <v>411</v>
      </c>
      <c r="C399" s="13" t="str">
        <f>MID(B399,3,12)</f>
        <v>金山區金包里社區發展協會</v>
      </c>
      <c r="D399" s="26" t="s">
        <v>0</v>
      </c>
      <c r="E399" s="27">
        <v>150</v>
      </c>
      <c r="F399" s="28" t="s">
        <v>3</v>
      </c>
      <c r="G399" s="28" t="s">
        <v>4</v>
      </c>
      <c r="H399" s="28" t="s">
        <v>5</v>
      </c>
      <c r="I399" s="28" t="s">
        <v>4</v>
      </c>
      <c r="J399" s="14"/>
    </row>
    <row r="400" spans="1:10" s="12" customFormat="1" ht="40.5">
      <c r="A400" s="26" t="s">
        <v>537</v>
      </c>
      <c r="B400" s="26" t="s">
        <v>412</v>
      </c>
      <c r="C400" s="13" t="str">
        <f>MID(B400,3,12)</f>
        <v>金山區金包里社區發展協會</v>
      </c>
      <c r="D400" s="26" t="s">
        <v>0</v>
      </c>
      <c r="E400" s="27">
        <v>24</v>
      </c>
      <c r="F400" s="28" t="s">
        <v>3</v>
      </c>
      <c r="G400" s="28" t="s">
        <v>4</v>
      </c>
      <c r="H400" s="28" t="s">
        <v>5</v>
      </c>
      <c r="I400" s="28" t="s">
        <v>4</v>
      </c>
      <c r="J400" s="14"/>
    </row>
    <row r="401" spans="1:10" s="12" customFormat="1" ht="27">
      <c r="A401" s="26" t="s">
        <v>536</v>
      </c>
      <c r="B401" s="26" t="s">
        <v>413</v>
      </c>
      <c r="C401" s="13" t="s">
        <v>414</v>
      </c>
      <c r="D401" s="26" t="s">
        <v>0</v>
      </c>
      <c r="E401" s="27">
        <v>200</v>
      </c>
      <c r="F401" s="28" t="s">
        <v>3</v>
      </c>
      <c r="G401" s="28" t="s">
        <v>4</v>
      </c>
      <c r="H401" s="28" t="s">
        <v>5</v>
      </c>
      <c r="I401" s="28" t="s">
        <v>4</v>
      </c>
      <c r="J401" s="14"/>
    </row>
    <row r="402" spans="1:10" s="12" customFormat="1" ht="27">
      <c r="A402" s="26" t="s">
        <v>536</v>
      </c>
      <c r="B402" s="26" t="s">
        <v>627</v>
      </c>
      <c r="C402" s="13" t="s">
        <v>415</v>
      </c>
      <c r="D402" s="26" t="s">
        <v>0</v>
      </c>
      <c r="E402" s="27">
        <v>196</v>
      </c>
      <c r="F402" s="28" t="s">
        <v>3</v>
      </c>
      <c r="G402" s="28" t="s">
        <v>4</v>
      </c>
      <c r="H402" s="28" t="s">
        <v>5</v>
      </c>
      <c r="I402" s="28" t="s">
        <v>4</v>
      </c>
      <c r="J402" s="14"/>
    </row>
    <row r="403" spans="1:10" s="12" customFormat="1" ht="27">
      <c r="A403" s="26" t="s">
        <v>536</v>
      </c>
      <c r="B403" s="26" t="s">
        <v>628</v>
      </c>
      <c r="C403" s="13" t="s">
        <v>416</v>
      </c>
      <c r="D403" s="26" t="s">
        <v>0</v>
      </c>
      <c r="E403" s="27">
        <v>105</v>
      </c>
      <c r="F403" s="28" t="s">
        <v>3</v>
      </c>
      <c r="G403" s="28" t="s">
        <v>4</v>
      </c>
      <c r="H403" s="28" t="s">
        <v>5</v>
      </c>
      <c r="I403" s="28" t="s">
        <v>4</v>
      </c>
      <c r="J403" s="14"/>
    </row>
    <row r="404" spans="1:10" s="12" customFormat="1" ht="27">
      <c r="A404" s="26" t="s">
        <v>536</v>
      </c>
      <c r="B404" s="26" t="s">
        <v>417</v>
      </c>
      <c r="C404" s="13" t="s">
        <v>418</v>
      </c>
      <c r="D404" s="26" t="s">
        <v>0</v>
      </c>
      <c r="E404" s="27">
        <v>100</v>
      </c>
      <c r="F404" s="28" t="s">
        <v>3</v>
      </c>
      <c r="G404" s="28" t="s">
        <v>4</v>
      </c>
      <c r="H404" s="28" t="s">
        <v>5</v>
      </c>
      <c r="I404" s="28" t="s">
        <v>4</v>
      </c>
      <c r="J404" s="14"/>
    </row>
    <row r="405" spans="1:10" s="12" customFormat="1" ht="40.5">
      <c r="A405" s="26" t="s">
        <v>537</v>
      </c>
      <c r="B405" s="26" t="s">
        <v>419</v>
      </c>
      <c r="C405" s="13" t="str">
        <f>MID(B405,3,13)</f>
        <v>雙溪區上林社區社區發展協會</v>
      </c>
      <c r="D405" s="26" t="s">
        <v>0</v>
      </c>
      <c r="E405" s="27">
        <v>65</v>
      </c>
      <c r="F405" s="28" t="s">
        <v>3</v>
      </c>
      <c r="G405" s="28" t="s">
        <v>4</v>
      </c>
      <c r="H405" s="28" t="s">
        <v>5</v>
      </c>
      <c r="I405" s="28" t="s">
        <v>4</v>
      </c>
      <c r="J405" s="14"/>
    </row>
    <row r="406" spans="1:10" s="12" customFormat="1" ht="27">
      <c r="A406" s="26" t="s">
        <v>537</v>
      </c>
      <c r="B406" s="26" t="s">
        <v>638</v>
      </c>
      <c r="C406" s="13" t="str">
        <f aca="true" t="shared" si="15" ref="C406:C411">MID(B406,3,11)</f>
        <v>雙溪區平林社區發展協會</v>
      </c>
      <c r="D406" s="26" t="s">
        <v>0</v>
      </c>
      <c r="E406" s="27">
        <v>1</v>
      </c>
      <c r="F406" s="28" t="s">
        <v>3</v>
      </c>
      <c r="G406" s="28" t="s">
        <v>4</v>
      </c>
      <c r="H406" s="28" t="s">
        <v>5</v>
      </c>
      <c r="I406" s="28" t="s">
        <v>4</v>
      </c>
      <c r="J406" s="14"/>
    </row>
    <row r="407" spans="1:10" s="12" customFormat="1" ht="27">
      <c r="A407" s="26" t="s">
        <v>537</v>
      </c>
      <c r="B407" s="26" t="s">
        <v>420</v>
      </c>
      <c r="C407" s="13" t="str">
        <f t="shared" si="15"/>
        <v>雙溪區平林社區發展協會</v>
      </c>
      <c r="D407" s="26" t="s">
        <v>0</v>
      </c>
      <c r="E407" s="27">
        <v>150</v>
      </c>
      <c r="F407" s="28" t="s">
        <v>3</v>
      </c>
      <c r="G407" s="28" t="s">
        <v>4</v>
      </c>
      <c r="H407" s="28" t="s">
        <v>5</v>
      </c>
      <c r="I407" s="28" t="s">
        <v>4</v>
      </c>
      <c r="J407" s="14"/>
    </row>
    <row r="408" spans="1:10" s="12" customFormat="1" ht="27">
      <c r="A408" s="26" t="s">
        <v>537</v>
      </c>
      <c r="B408" s="26" t="s">
        <v>421</v>
      </c>
      <c r="C408" s="13" t="str">
        <f t="shared" si="15"/>
        <v>雙溪區泰平社區發展協會</v>
      </c>
      <c r="D408" s="26" t="s">
        <v>0</v>
      </c>
      <c r="E408" s="27">
        <v>10</v>
      </c>
      <c r="F408" s="28" t="s">
        <v>3</v>
      </c>
      <c r="G408" s="28" t="s">
        <v>4</v>
      </c>
      <c r="H408" s="28" t="s">
        <v>5</v>
      </c>
      <c r="I408" s="28" t="s">
        <v>4</v>
      </c>
      <c r="J408" s="14"/>
    </row>
    <row r="409" spans="1:10" s="12" customFormat="1" ht="27">
      <c r="A409" s="26" t="s">
        <v>537</v>
      </c>
      <c r="B409" s="26" t="s">
        <v>422</v>
      </c>
      <c r="C409" s="13" t="str">
        <f t="shared" si="15"/>
        <v>雙溪區雙溪社區發展協會</v>
      </c>
      <c r="D409" s="26" t="s">
        <v>0</v>
      </c>
      <c r="E409" s="27">
        <v>100</v>
      </c>
      <c r="F409" s="28" t="s">
        <v>3</v>
      </c>
      <c r="G409" s="28" t="s">
        <v>4</v>
      </c>
      <c r="H409" s="28" t="s">
        <v>5</v>
      </c>
      <c r="I409" s="28" t="s">
        <v>4</v>
      </c>
      <c r="J409" s="14"/>
    </row>
    <row r="410" spans="1:10" s="12" customFormat="1" ht="27">
      <c r="A410" s="26" t="s">
        <v>537</v>
      </c>
      <c r="B410" s="26" t="s">
        <v>423</v>
      </c>
      <c r="C410" s="13" t="str">
        <f t="shared" si="15"/>
        <v>雙溪區魚行社區發展協會</v>
      </c>
      <c r="D410" s="26" t="s">
        <v>0</v>
      </c>
      <c r="E410" s="27">
        <v>100</v>
      </c>
      <c r="F410" s="28" t="s">
        <v>3</v>
      </c>
      <c r="G410" s="28" t="s">
        <v>4</v>
      </c>
      <c r="H410" s="28" t="s">
        <v>5</v>
      </c>
      <c r="I410" s="28" t="s">
        <v>4</v>
      </c>
      <c r="J410" s="14"/>
    </row>
    <row r="411" spans="1:10" s="12" customFormat="1" ht="27">
      <c r="A411" s="26" t="s">
        <v>536</v>
      </c>
      <c r="B411" s="26" t="s">
        <v>638</v>
      </c>
      <c r="C411" s="13" t="str">
        <f t="shared" si="15"/>
        <v>雙溪區平林社區發展協會</v>
      </c>
      <c r="D411" s="26" t="s">
        <v>0</v>
      </c>
      <c r="E411" s="27">
        <v>39</v>
      </c>
      <c r="F411" s="28" t="s">
        <v>3</v>
      </c>
      <c r="G411" s="28" t="s">
        <v>4</v>
      </c>
      <c r="H411" s="28" t="s">
        <v>5</v>
      </c>
      <c r="I411" s="28" t="s">
        <v>4</v>
      </c>
      <c r="J411" s="14"/>
    </row>
    <row r="412" spans="1:10" s="12" customFormat="1" ht="27">
      <c r="A412" s="26" t="s">
        <v>536</v>
      </c>
      <c r="B412" s="26" t="s">
        <v>639</v>
      </c>
      <c r="C412" s="13" t="s">
        <v>424</v>
      </c>
      <c r="D412" s="26" t="s">
        <v>0</v>
      </c>
      <c r="E412" s="27">
        <v>105</v>
      </c>
      <c r="F412" s="28" t="s">
        <v>3</v>
      </c>
      <c r="G412" s="28" t="s">
        <v>4</v>
      </c>
      <c r="H412" s="28" t="s">
        <v>5</v>
      </c>
      <c r="I412" s="28" t="s">
        <v>4</v>
      </c>
      <c r="J412" s="14"/>
    </row>
    <row r="413" spans="1:10" s="12" customFormat="1" ht="27">
      <c r="A413" s="26" t="s">
        <v>536</v>
      </c>
      <c r="B413" s="26" t="s">
        <v>425</v>
      </c>
      <c r="C413" s="13" t="s">
        <v>426</v>
      </c>
      <c r="D413" s="26" t="s">
        <v>0</v>
      </c>
      <c r="E413" s="27">
        <v>200</v>
      </c>
      <c r="F413" s="28" t="s">
        <v>3</v>
      </c>
      <c r="G413" s="28" t="s">
        <v>4</v>
      </c>
      <c r="H413" s="28" t="s">
        <v>5</v>
      </c>
      <c r="I413" s="28" t="s">
        <v>4</v>
      </c>
      <c r="J413" s="14"/>
    </row>
    <row r="414" spans="1:10" s="12" customFormat="1" ht="27">
      <c r="A414" s="26" t="s">
        <v>537</v>
      </c>
      <c r="B414" s="26" t="s">
        <v>427</v>
      </c>
      <c r="C414" s="13" t="str">
        <f aca="true" t="shared" si="16" ref="C414:C436">MID(B414,3,11)</f>
        <v>鶯歌區北鶯社區發展協會</v>
      </c>
      <c r="D414" s="26" t="s">
        <v>0</v>
      </c>
      <c r="E414" s="27">
        <v>15</v>
      </c>
      <c r="F414" s="28" t="s">
        <v>3</v>
      </c>
      <c r="G414" s="28" t="s">
        <v>4</v>
      </c>
      <c r="H414" s="28" t="s">
        <v>5</v>
      </c>
      <c r="I414" s="28" t="s">
        <v>4</v>
      </c>
      <c r="J414" s="14"/>
    </row>
    <row r="415" spans="1:10" s="12" customFormat="1" ht="27">
      <c r="A415" s="26" t="s">
        <v>537</v>
      </c>
      <c r="B415" s="26" t="s">
        <v>428</v>
      </c>
      <c r="C415" s="13" t="str">
        <f t="shared" si="16"/>
        <v>鶯歌區北鶯社區發展協會</v>
      </c>
      <c r="D415" s="26" t="s">
        <v>0</v>
      </c>
      <c r="E415" s="27">
        <v>15</v>
      </c>
      <c r="F415" s="28" t="s">
        <v>3</v>
      </c>
      <c r="G415" s="28" t="s">
        <v>4</v>
      </c>
      <c r="H415" s="28" t="s">
        <v>5</v>
      </c>
      <c r="I415" s="28" t="s">
        <v>4</v>
      </c>
      <c r="J415" s="14"/>
    </row>
    <row r="416" spans="1:10" s="12" customFormat="1" ht="27">
      <c r="A416" s="26" t="s">
        <v>537</v>
      </c>
      <c r="B416" s="26" t="s">
        <v>429</v>
      </c>
      <c r="C416" s="13" t="str">
        <f t="shared" si="16"/>
        <v>鶯歌區北鶯社區發展協會</v>
      </c>
      <c r="D416" s="26" t="s">
        <v>0</v>
      </c>
      <c r="E416" s="27">
        <v>10</v>
      </c>
      <c r="F416" s="28" t="s">
        <v>3</v>
      </c>
      <c r="G416" s="28" t="s">
        <v>4</v>
      </c>
      <c r="H416" s="28" t="s">
        <v>5</v>
      </c>
      <c r="I416" s="28" t="s">
        <v>4</v>
      </c>
      <c r="J416" s="14"/>
    </row>
    <row r="417" spans="1:10" s="12" customFormat="1" ht="27">
      <c r="A417" s="26" t="s">
        <v>537</v>
      </c>
      <c r="B417" s="26" t="s">
        <v>430</v>
      </c>
      <c r="C417" s="13" t="str">
        <f t="shared" si="16"/>
        <v>鶯歌區建德社區發展協會</v>
      </c>
      <c r="D417" s="26" t="s">
        <v>0</v>
      </c>
      <c r="E417" s="27">
        <v>15</v>
      </c>
      <c r="F417" s="28" t="s">
        <v>3</v>
      </c>
      <c r="G417" s="28" t="s">
        <v>4</v>
      </c>
      <c r="H417" s="28" t="s">
        <v>5</v>
      </c>
      <c r="I417" s="28" t="s">
        <v>4</v>
      </c>
      <c r="J417" s="14"/>
    </row>
    <row r="418" spans="1:10" s="12" customFormat="1" ht="27">
      <c r="A418" s="26" t="s">
        <v>537</v>
      </c>
      <c r="B418" s="26" t="s">
        <v>431</v>
      </c>
      <c r="C418" s="13" t="str">
        <f t="shared" si="16"/>
        <v>鶯歌區東鶯社區發展協會</v>
      </c>
      <c r="D418" s="26" t="s">
        <v>0</v>
      </c>
      <c r="E418" s="27">
        <v>130</v>
      </c>
      <c r="F418" s="28" t="s">
        <v>3</v>
      </c>
      <c r="G418" s="28" t="s">
        <v>4</v>
      </c>
      <c r="H418" s="28" t="s">
        <v>5</v>
      </c>
      <c r="I418" s="28" t="s">
        <v>4</v>
      </c>
      <c r="J418" s="14"/>
    </row>
    <row r="419" spans="1:10" s="12" customFormat="1" ht="27">
      <c r="A419" s="26" t="s">
        <v>537</v>
      </c>
      <c r="B419" s="26" t="s">
        <v>432</v>
      </c>
      <c r="C419" s="13" t="str">
        <f t="shared" si="16"/>
        <v>鶯歌區東鶯社區發展協會</v>
      </c>
      <c r="D419" s="26" t="s">
        <v>0</v>
      </c>
      <c r="E419" s="27">
        <v>15</v>
      </c>
      <c r="F419" s="28" t="s">
        <v>3</v>
      </c>
      <c r="G419" s="28" t="s">
        <v>4</v>
      </c>
      <c r="H419" s="28" t="s">
        <v>5</v>
      </c>
      <c r="I419" s="28" t="s">
        <v>4</v>
      </c>
      <c r="J419" s="14"/>
    </row>
    <row r="420" spans="1:10" s="12" customFormat="1" ht="27">
      <c r="A420" s="26" t="s">
        <v>537</v>
      </c>
      <c r="B420" s="26" t="s">
        <v>433</v>
      </c>
      <c r="C420" s="13" t="str">
        <f t="shared" si="16"/>
        <v>鶯歌區永吉社區發展協會</v>
      </c>
      <c r="D420" s="26" t="s">
        <v>0</v>
      </c>
      <c r="E420" s="27">
        <v>200</v>
      </c>
      <c r="F420" s="28" t="s">
        <v>3</v>
      </c>
      <c r="G420" s="28" t="s">
        <v>4</v>
      </c>
      <c r="H420" s="28" t="s">
        <v>5</v>
      </c>
      <c r="I420" s="28" t="s">
        <v>4</v>
      </c>
      <c r="J420" s="14"/>
    </row>
    <row r="421" spans="1:10" s="12" customFormat="1" ht="27">
      <c r="A421" s="26" t="s">
        <v>537</v>
      </c>
      <c r="B421" s="26" t="s">
        <v>434</v>
      </c>
      <c r="C421" s="13" t="str">
        <f t="shared" si="16"/>
        <v>鶯歌區永吉社區發展協會</v>
      </c>
      <c r="D421" s="26" t="s">
        <v>0</v>
      </c>
      <c r="E421" s="27">
        <v>15</v>
      </c>
      <c r="F421" s="28" t="s">
        <v>3</v>
      </c>
      <c r="G421" s="28" t="s">
        <v>4</v>
      </c>
      <c r="H421" s="28" t="s">
        <v>5</v>
      </c>
      <c r="I421" s="28" t="s">
        <v>4</v>
      </c>
      <c r="J421" s="14"/>
    </row>
    <row r="422" spans="1:10" s="12" customFormat="1" ht="27">
      <c r="A422" s="26" t="s">
        <v>537</v>
      </c>
      <c r="B422" s="26" t="s">
        <v>435</v>
      </c>
      <c r="C422" s="13" t="str">
        <f t="shared" si="16"/>
        <v>鶯歌區永吉社區發展協會</v>
      </c>
      <c r="D422" s="26" t="s">
        <v>0</v>
      </c>
      <c r="E422" s="27">
        <v>15</v>
      </c>
      <c r="F422" s="28" t="s">
        <v>3</v>
      </c>
      <c r="G422" s="28" t="s">
        <v>4</v>
      </c>
      <c r="H422" s="28" t="s">
        <v>5</v>
      </c>
      <c r="I422" s="28" t="s">
        <v>4</v>
      </c>
      <c r="J422" s="14"/>
    </row>
    <row r="423" spans="1:10" s="12" customFormat="1" ht="27">
      <c r="A423" s="26" t="s">
        <v>537</v>
      </c>
      <c r="B423" s="26" t="s">
        <v>436</v>
      </c>
      <c r="C423" s="13" t="str">
        <f t="shared" si="16"/>
        <v>鶯歌區永吉社區發展協會</v>
      </c>
      <c r="D423" s="26" t="s">
        <v>0</v>
      </c>
      <c r="E423" s="27">
        <v>20</v>
      </c>
      <c r="F423" s="28" t="s">
        <v>3</v>
      </c>
      <c r="G423" s="28" t="s">
        <v>4</v>
      </c>
      <c r="H423" s="28" t="s">
        <v>5</v>
      </c>
      <c r="I423" s="28" t="s">
        <v>4</v>
      </c>
      <c r="J423" s="14"/>
    </row>
    <row r="424" spans="1:10" s="12" customFormat="1" ht="40.5">
      <c r="A424" s="26" t="s">
        <v>537</v>
      </c>
      <c r="B424" s="26" t="s">
        <v>437</v>
      </c>
      <c r="C424" s="13" t="str">
        <f t="shared" si="16"/>
        <v>鶯歌區永吉社區發展協會</v>
      </c>
      <c r="D424" s="26" t="s">
        <v>0</v>
      </c>
      <c r="E424" s="27">
        <v>25</v>
      </c>
      <c r="F424" s="28" t="s">
        <v>3</v>
      </c>
      <c r="G424" s="28" t="s">
        <v>4</v>
      </c>
      <c r="H424" s="28" t="s">
        <v>5</v>
      </c>
      <c r="I424" s="28" t="s">
        <v>4</v>
      </c>
      <c r="J424" s="14"/>
    </row>
    <row r="425" spans="1:10" s="12" customFormat="1" ht="27">
      <c r="A425" s="26" t="s">
        <v>537</v>
      </c>
      <c r="B425" s="26" t="s">
        <v>438</v>
      </c>
      <c r="C425" s="13" t="str">
        <f t="shared" si="16"/>
        <v>鶯歌區永昌社區發展協會</v>
      </c>
      <c r="D425" s="26" t="s">
        <v>0</v>
      </c>
      <c r="E425" s="27">
        <v>15</v>
      </c>
      <c r="F425" s="28" t="s">
        <v>3</v>
      </c>
      <c r="G425" s="28" t="s">
        <v>4</v>
      </c>
      <c r="H425" s="28" t="s">
        <v>5</v>
      </c>
      <c r="I425" s="28" t="s">
        <v>4</v>
      </c>
      <c r="J425" s="14"/>
    </row>
    <row r="426" spans="1:10" s="12" customFormat="1" ht="27">
      <c r="A426" s="26" t="s">
        <v>537</v>
      </c>
      <c r="B426" s="26" t="s">
        <v>439</v>
      </c>
      <c r="C426" s="13" t="str">
        <f t="shared" si="16"/>
        <v>鶯歌區永昌社區發展協會</v>
      </c>
      <c r="D426" s="26" t="s">
        <v>0</v>
      </c>
      <c r="E426" s="27">
        <v>20</v>
      </c>
      <c r="F426" s="28" t="s">
        <v>3</v>
      </c>
      <c r="G426" s="28" t="s">
        <v>4</v>
      </c>
      <c r="H426" s="28" t="s">
        <v>5</v>
      </c>
      <c r="I426" s="28" t="s">
        <v>4</v>
      </c>
      <c r="J426" s="14"/>
    </row>
    <row r="427" spans="1:10" s="12" customFormat="1" ht="27">
      <c r="A427" s="26" t="s">
        <v>537</v>
      </c>
      <c r="B427" s="26" t="s">
        <v>723</v>
      </c>
      <c r="C427" s="13" t="str">
        <f t="shared" si="16"/>
        <v>鶯歌區永昌社區發展協會</v>
      </c>
      <c r="D427" s="26" t="s">
        <v>0</v>
      </c>
      <c r="E427" s="27">
        <v>25</v>
      </c>
      <c r="F427" s="28" t="s">
        <v>3</v>
      </c>
      <c r="G427" s="28" t="s">
        <v>4</v>
      </c>
      <c r="H427" s="28" t="s">
        <v>5</v>
      </c>
      <c r="I427" s="28" t="s">
        <v>4</v>
      </c>
      <c r="J427" s="14"/>
    </row>
    <row r="428" spans="1:10" s="12" customFormat="1" ht="27">
      <c r="A428" s="26" t="s">
        <v>537</v>
      </c>
      <c r="B428" s="26" t="s">
        <v>440</v>
      </c>
      <c r="C428" s="13" t="str">
        <f t="shared" si="16"/>
        <v>鶯歌區永昌社區發展協會</v>
      </c>
      <c r="D428" s="26" t="s">
        <v>0</v>
      </c>
      <c r="E428" s="27">
        <v>20</v>
      </c>
      <c r="F428" s="28" t="s">
        <v>3</v>
      </c>
      <c r="G428" s="28" t="s">
        <v>4</v>
      </c>
      <c r="H428" s="28" t="s">
        <v>5</v>
      </c>
      <c r="I428" s="28" t="s">
        <v>4</v>
      </c>
      <c r="J428" s="14"/>
    </row>
    <row r="429" spans="1:10" s="12" customFormat="1" ht="27">
      <c r="A429" s="26" t="s">
        <v>537</v>
      </c>
      <c r="B429" s="26" t="s">
        <v>441</v>
      </c>
      <c r="C429" s="13" t="str">
        <f t="shared" si="16"/>
        <v>鶯歌區永昌社區發展協會</v>
      </c>
      <c r="D429" s="26" t="s">
        <v>0</v>
      </c>
      <c r="E429" s="27">
        <v>50</v>
      </c>
      <c r="F429" s="28" t="s">
        <v>3</v>
      </c>
      <c r="G429" s="28" t="s">
        <v>4</v>
      </c>
      <c r="H429" s="28" t="s">
        <v>5</v>
      </c>
      <c r="I429" s="28" t="s">
        <v>4</v>
      </c>
      <c r="J429" s="14"/>
    </row>
    <row r="430" spans="1:10" s="12" customFormat="1" ht="27">
      <c r="A430" s="26" t="s">
        <v>537</v>
      </c>
      <c r="B430" s="26" t="s">
        <v>442</v>
      </c>
      <c r="C430" s="13" t="str">
        <f t="shared" si="16"/>
        <v>鶯歌區湖山社區發展協會</v>
      </c>
      <c r="D430" s="26" t="s">
        <v>0</v>
      </c>
      <c r="E430" s="27">
        <v>80</v>
      </c>
      <c r="F430" s="28" t="s">
        <v>3</v>
      </c>
      <c r="G430" s="28" t="s">
        <v>4</v>
      </c>
      <c r="H430" s="28" t="s">
        <v>5</v>
      </c>
      <c r="I430" s="28" t="s">
        <v>4</v>
      </c>
      <c r="J430" s="14"/>
    </row>
    <row r="431" spans="1:10" s="12" customFormat="1" ht="27">
      <c r="A431" s="26" t="s">
        <v>537</v>
      </c>
      <c r="B431" s="26" t="s">
        <v>443</v>
      </c>
      <c r="C431" s="13" t="str">
        <f t="shared" si="16"/>
        <v>鶯歌區湖山社區發展協會</v>
      </c>
      <c r="D431" s="26" t="s">
        <v>0</v>
      </c>
      <c r="E431" s="27">
        <v>15</v>
      </c>
      <c r="F431" s="28" t="s">
        <v>3</v>
      </c>
      <c r="G431" s="28" t="s">
        <v>4</v>
      </c>
      <c r="H431" s="28" t="s">
        <v>5</v>
      </c>
      <c r="I431" s="28" t="s">
        <v>4</v>
      </c>
      <c r="J431" s="14"/>
    </row>
    <row r="432" spans="1:10" s="12" customFormat="1" ht="27">
      <c r="A432" s="26" t="s">
        <v>537</v>
      </c>
      <c r="B432" s="26" t="s">
        <v>444</v>
      </c>
      <c r="C432" s="13" t="str">
        <f t="shared" si="16"/>
        <v>鶯歌區湖山社區發展協會</v>
      </c>
      <c r="D432" s="26" t="s">
        <v>0</v>
      </c>
      <c r="E432" s="27">
        <v>15</v>
      </c>
      <c r="F432" s="28" t="s">
        <v>3</v>
      </c>
      <c r="G432" s="28" t="s">
        <v>4</v>
      </c>
      <c r="H432" s="28" t="s">
        <v>5</v>
      </c>
      <c r="I432" s="28" t="s">
        <v>4</v>
      </c>
      <c r="J432" s="14"/>
    </row>
    <row r="433" spans="1:10" s="12" customFormat="1" ht="27">
      <c r="A433" s="26" t="s">
        <v>537</v>
      </c>
      <c r="B433" s="26" t="s">
        <v>445</v>
      </c>
      <c r="C433" s="13" t="str">
        <f t="shared" si="16"/>
        <v>鶯歌區靖山社區發展協會</v>
      </c>
      <c r="D433" s="26" t="s">
        <v>0</v>
      </c>
      <c r="E433" s="27">
        <v>100</v>
      </c>
      <c r="F433" s="28" t="s">
        <v>3</v>
      </c>
      <c r="G433" s="28" t="s">
        <v>4</v>
      </c>
      <c r="H433" s="28" t="s">
        <v>5</v>
      </c>
      <c r="I433" s="28" t="s">
        <v>4</v>
      </c>
      <c r="J433" s="14"/>
    </row>
    <row r="434" spans="1:10" s="12" customFormat="1" ht="27">
      <c r="A434" s="26" t="s">
        <v>537</v>
      </c>
      <c r="B434" s="26" t="s">
        <v>446</v>
      </c>
      <c r="C434" s="13" t="str">
        <f t="shared" si="16"/>
        <v>鶯歌區鳳福社區發展協會</v>
      </c>
      <c r="D434" s="26" t="s">
        <v>0</v>
      </c>
      <c r="E434" s="27">
        <v>150</v>
      </c>
      <c r="F434" s="28" t="s">
        <v>3</v>
      </c>
      <c r="G434" s="28" t="s">
        <v>4</v>
      </c>
      <c r="H434" s="28" t="s">
        <v>5</v>
      </c>
      <c r="I434" s="28" t="s">
        <v>4</v>
      </c>
      <c r="J434" s="14"/>
    </row>
    <row r="435" spans="1:10" s="12" customFormat="1" ht="40.5">
      <c r="A435" s="26" t="s">
        <v>537</v>
      </c>
      <c r="B435" s="26" t="s">
        <v>447</v>
      </c>
      <c r="C435" s="13" t="str">
        <f t="shared" si="16"/>
        <v>鶯歌區鳳鳴社區發展協會</v>
      </c>
      <c r="D435" s="26" t="s">
        <v>0</v>
      </c>
      <c r="E435" s="27">
        <v>25</v>
      </c>
      <c r="F435" s="28" t="s">
        <v>3</v>
      </c>
      <c r="G435" s="28" t="s">
        <v>4</v>
      </c>
      <c r="H435" s="28" t="s">
        <v>5</v>
      </c>
      <c r="I435" s="28" t="s">
        <v>4</v>
      </c>
      <c r="J435" s="14"/>
    </row>
    <row r="436" spans="1:10" s="12" customFormat="1" ht="27">
      <c r="A436" s="26" t="s">
        <v>537</v>
      </c>
      <c r="B436" s="26" t="s">
        <v>448</v>
      </c>
      <c r="C436" s="13" t="str">
        <f t="shared" si="16"/>
        <v>鶯歌區鳳鳴社區發展協會</v>
      </c>
      <c r="D436" s="26" t="s">
        <v>0</v>
      </c>
      <c r="E436" s="27">
        <v>150</v>
      </c>
      <c r="F436" s="28" t="s">
        <v>3</v>
      </c>
      <c r="G436" s="28" t="s">
        <v>4</v>
      </c>
      <c r="H436" s="28" t="s">
        <v>5</v>
      </c>
      <c r="I436" s="28" t="s">
        <v>4</v>
      </c>
      <c r="J436" s="14"/>
    </row>
    <row r="437" spans="1:10" s="12" customFormat="1" ht="27">
      <c r="A437" s="26" t="s">
        <v>536</v>
      </c>
      <c r="B437" s="26" t="s">
        <v>449</v>
      </c>
      <c r="C437" s="13" t="str">
        <f>MID(B437,3,12)</f>
        <v>新北市鶯歌區社區發展協會</v>
      </c>
      <c r="D437" s="26" t="s">
        <v>0</v>
      </c>
      <c r="E437" s="27">
        <v>35</v>
      </c>
      <c r="F437" s="28" t="s">
        <v>3</v>
      </c>
      <c r="G437" s="28" t="s">
        <v>4</v>
      </c>
      <c r="H437" s="28" t="s">
        <v>5</v>
      </c>
      <c r="I437" s="28" t="s">
        <v>4</v>
      </c>
      <c r="J437" s="14"/>
    </row>
    <row r="438" spans="1:10" s="12" customFormat="1" ht="40.5">
      <c r="A438" s="26" t="s">
        <v>536</v>
      </c>
      <c r="B438" s="26" t="s">
        <v>450</v>
      </c>
      <c r="C438" s="13" t="s">
        <v>451</v>
      </c>
      <c r="D438" s="26" t="s">
        <v>0</v>
      </c>
      <c r="E438" s="27">
        <v>100</v>
      </c>
      <c r="F438" s="28" t="s">
        <v>3</v>
      </c>
      <c r="G438" s="28" t="s">
        <v>4</v>
      </c>
      <c r="H438" s="28" t="s">
        <v>5</v>
      </c>
      <c r="I438" s="28" t="s">
        <v>4</v>
      </c>
      <c r="J438" s="14"/>
    </row>
    <row r="439" spans="1:10" s="12" customFormat="1" ht="27">
      <c r="A439" s="26" t="s">
        <v>537</v>
      </c>
      <c r="B439" s="26" t="s">
        <v>452</v>
      </c>
      <c r="C439" s="13" t="s">
        <v>453</v>
      </c>
      <c r="D439" s="26" t="s">
        <v>0</v>
      </c>
      <c r="E439" s="27">
        <v>40</v>
      </c>
      <c r="F439" s="28" t="s">
        <v>3</v>
      </c>
      <c r="G439" s="28" t="s">
        <v>4</v>
      </c>
      <c r="H439" s="28" t="s">
        <v>5</v>
      </c>
      <c r="I439" s="28" t="s">
        <v>4</v>
      </c>
      <c r="J439" s="14"/>
    </row>
    <row r="440" spans="1:10" s="12" customFormat="1" ht="27">
      <c r="A440" s="26" t="s">
        <v>536</v>
      </c>
      <c r="B440" s="26" t="s">
        <v>640</v>
      </c>
      <c r="C440" s="13" t="s">
        <v>454</v>
      </c>
      <c r="D440" s="26" t="s">
        <v>0</v>
      </c>
      <c r="E440" s="27">
        <v>630</v>
      </c>
      <c r="F440" s="28" t="s">
        <v>3</v>
      </c>
      <c r="G440" s="28" t="s">
        <v>4</v>
      </c>
      <c r="H440" s="28" t="s">
        <v>5</v>
      </c>
      <c r="I440" s="28" t="s">
        <v>4</v>
      </c>
      <c r="J440" s="14"/>
    </row>
    <row r="441" spans="1:10" s="12" customFormat="1" ht="27">
      <c r="A441" s="26" t="s">
        <v>536</v>
      </c>
      <c r="B441" s="26" t="s">
        <v>455</v>
      </c>
      <c r="C441" s="13" t="s">
        <v>456</v>
      </c>
      <c r="D441" s="26" t="s">
        <v>0</v>
      </c>
      <c r="E441" s="27">
        <v>35</v>
      </c>
      <c r="F441" s="28" t="s">
        <v>3</v>
      </c>
      <c r="G441" s="28" t="s">
        <v>4</v>
      </c>
      <c r="H441" s="28" t="s">
        <v>5</v>
      </c>
      <c r="I441" s="28" t="s">
        <v>4</v>
      </c>
      <c r="J441" s="14"/>
    </row>
    <row r="442" spans="1:10" s="12" customFormat="1" ht="27">
      <c r="A442" s="26" t="s">
        <v>537</v>
      </c>
      <c r="B442" s="26" t="s">
        <v>457</v>
      </c>
      <c r="C442" s="13" t="s">
        <v>458</v>
      </c>
      <c r="D442" s="26" t="s">
        <v>0</v>
      </c>
      <c r="E442" s="27">
        <v>20</v>
      </c>
      <c r="F442" s="28" t="s">
        <v>3</v>
      </c>
      <c r="G442" s="28" t="s">
        <v>4</v>
      </c>
      <c r="H442" s="28" t="s">
        <v>5</v>
      </c>
      <c r="I442" s="28" t="s">
        <v>4</v>
      </c>
      <c r="J442" s="14"/>
    </row>
    <row r="443" spans="1:10" s="12" customFormat="1" ht="27">
      <c r="A443" s="26" t="s">
        <v>537</v>
      </c>
      <c r="B443" s="26" t="s">
        <v>459</v>
      </c>
      <c r="C443" s="13" t="s">
        <v>460</v>
      </c>
      <c r="D443" s="26" t="s">
        <v>0</v>
      </c>
      <c r="E443" s="27">
        <v>45</v>
      </c>
      <c r="F443" s="28" t="s">
        <v>3</v>
      </c>
      <c r="G443" s="28" t="s">
        <v>4</v>
      </c>
      <c r="H443" s="28" t="s">
        <v>5</v>
      </c>
      <c r="I443" s="28" t="s">
        <v>4</v>
      </c>
      <c r="J443" s="14"/>
    </row>
    <row r="444" spans="1:10" s="12" customFormat="1" ht="27">
      <c r="A444" s="26" t="s">
        <v>537</v>
      </c>
      <c r="B444" s="26" t="s">
        <v>461</v>
      </c>
      <c r="C444" s="13" t="s">
        <v>462</v>
      </c>
      <c r="D444" s="26" t="s">
        <v>0</v>
      </c>
      <c r="E444" s="27">
        <v>15</v>
      </c>
      <c r="F444" s="28" t="s">
        <v>3</v>
      </c>
      <c r="G444" s="28" t="s">
        <v>4</v>
      </c>
      <c r="H444" s="28" t="s">
        <v>5</v>
      </c>
      <c r="I444" s="28" t="s">
        <v>4</v>
      </c>
      <c r="J444" s="14"/>
    </row>
    <row r="445" spans="1:10" s="12" customFormat="1" ht="27">
      <c r="A445" s="26" t="s">
        <v>536</v>
      </c>
      <c r="B445" s="26" t="s">
        <v>463</v>
      </c>
      <c r="C445" s="13" t="s">
        <v>464</v>
      </c>
      <c r="D445" s="26" t="s">
        <v>0</v>
      </c>
      <c r="E445" s="27">
        <v>150</v>
      </c>
      <c r="F445" s="28" t="s">
        <v>3</v>
      </c>
      <c r="G445" s="28" t="s">
        <v>4</v>
      </c>
      <c r="H445" s="28" t="s">
        <v>5</v>
      </c>
      <c r="I445" s="28" t="s">
        <v>4</v>
      </c>
      <c r="J445" s="14"/>
    </row>
    <row r="446" spans="1:10" s="12" customFormat="1" ht="27">
      <c r="A446" s="26" t="s">
        <v>536</v>
      </c>
      <c r="B446" s="26" t="s">
        <v>465</v>
      </c>
      <c r="C446" s="13" t="s">
        <v>466</v>
      </c>
      <c r="D446" s="26" t="s">
        <v>0</v>
      </c>
      <c r="E446" s="27">
        <v>150</v>
      </c>
      <c r="F446" s="28" t="s">
        <v>3</v>
      </c>
      <c r="G446" s="28" t="s">
        <v>4</v>
      </c>
      <c r="H446" s="28" t="s">
        <v>5</v>
      </c>
      <c r="I446" s="28" t="s">
        <v>4</v>
      </c>
      <c r="J446" s="14"/>
    </row>
    <row r="447" spans="1:10" s="12" customFormat="1" ht="27">
      <c r="A447" s="26" t="s">
        <v>536</v>
      </c>
      <c r="B447" s="26" t="s">
        <v>467</v>
      </c>
      <c r="C447" s="13" t="s">
        <v>468</v>
      </c>
      <c r="D447" s="26" t="s">
        <v>0</v>
      </c>
      <c r="E447" s="27">
        <v>150</v>
      </c>
      <c r="F447" s="28" t="s">
        <v>3</v>
      </c>
      <c r="G447" s="28" t="s">
        <v>4</v>
      </c>
      <c r="H447" s="28" t="s">
        <v>5</v>
      </c>
      <c r="I447" s="28" t="s">
        <v>4</v>
      </c>
      <c r="J447" s="14"/>
    </row>
    <row r="448" spans="1:10" s="12" customFormat="1" ht="40.5">
      <c r="A448" s="26" t="s">
        <v>536</v>
      </c>
      <c r="B448" s="26" t="s">
        <v>469</v>
      </c>
      <c r="C448" s="13" t="s">
        <v>470</v>
      </c>
      <c r="D448" s="26" t="s">
        <v>0</v>
      </c>
      <c r="E448" s="27">
        <v>150</v>
      </c>
      <c r="F448" s="28" t="s">
        <v>3</v>
      </c>
      <c r="G448" s="28" t="s">
        <v>4</v>
      </c>
      <c r="H448" s="28" t="s">
        <v>5</v>
      </c>
      <c r="I448" s="28" t="s">
        <v>4</v>
      </c>
      <c r="J448" s="14"/>
    </row>
    <row r="449" spans="1:10" s="12" customFormat="1" ht="27">
      <c r="A449" s="26" t="s">
        <v>536</v>
      </c>
      <c r="B449" s="26" t="s">
        <v>471</v>
      </c>
      <c r="C449" s="13" t="s">
        <v>472</v>
      </c>
      <c r="D449" s="26" t="s">
        <v>0</v>
      </c>
      <c r="E449" s="27">
        <v>150</v>
      </c>
      <c r="F449" s="28" t="s">
        <v>3</v>
      </c>
      <c r="G449" s="28" t="s">
        <v>4</v>
      </c>
      <c r="H449" s="28" t="s">
        <v>5</v>
      </c>
      <c r="I449" s="28" t="s">
        <v>4</v>
      </c>
      <c r="J449" s="14"/>
    </row>
    <row r="450" spans="1:10" s="12" customFormat="1" ht="40.5">
      <c r="A450" s="26" t="s">
        <v>536</v>
      </c>
      <c r="B450" s="26" t="s">
        <v>641</v>
      </c>
      <c r="C450" s="13" t="s">
        <v>473</v>
      </c>
      <c r="D450" s="26" t="s">
        <v>0</v>
      </c>
      <c r="E450" s="27">
        <v>175</v>
      </c>
      <c r="F450" s="28" t="s">
        <v>3</v>
      </c>
      <c r="G450" s="28" t="s">
        <v>4</v>
      </c>
      <c r="H450" s="28" t="s">
        <v>5</v>
      </c>
      <c r="I450" s="28" t="s">
        <v>4</v>
      </c>
      <c r="J450" s="14"/>
    </row>
    <row r="451" spans="1:10" s="12" customFormat="1" ht="27">
      <c r="A451" s="26" t="s">
        <v>536</v>
      </c>
      <c r="B451" s="26" t="s">
        <v>642</v>
      </c>
      <c r="C451" s="13" t="s">
        <v>474</v>
      </c>
      <c r="D451" s="26" t="s">
        <v>0</v>
      </c>
      <c r="E451" s="27">
        <v>175</v>
      </c>
      <c r="F451" s="28" t="s">
        <v>3</v>
      </c>
      <c r="G451" s="28" t="s">
        <v>4</v>
      </c>
      <c r="H451" s="28" t="s">
        <v>5</v>
      </c>
      <c r="I451" s="28" t="s">
        <v>4</v>
      </c>
      <c r="J451" s="14"/>
    </row>
    <row r="452" spans="1:10" s="12" customFormat="1" ht="40.5">
      <c r="A452" s="26" t="s">
        <v>536</v>
      </c>
      <c r="B452" s="26" t="s">
        <v>475</v>
      </c>
      <c r="C452" s="13" t="s">
        <v>476</v>
      </c>
      <c r="D452" s="26" t="s">
        <v>0</v>
      </c>
      <c r="E452" s="27">
        <v>126</v>
      </c>
      <c r="F452" s="28" t="s">
        <v>3</v>
      </c>
      <c r="G452" s="28" t="s">
        <v>4</v>
      </c>
      <c r="H452" s="28" t="s">
        <v>5</v>
      </c>
      <c r="I452" s="28" t="s">
        <v>4</v>
      </c>
      <c r="J452" s="14"/>
    </row>
    <row r="453" spans="1:10" s="12" customFormat="1" ht="27">
      <c r="A453" s="26" t="s">
        <v>536</v>
      </c>
      <c r="B453" s="26" t="s">
        <v>643</v>
      </c>
      <c r="C453" s="13" t="s">
        <v>477</v>
      </c>
      <c r="D453" s="26" t="s">
        <v>0</v>
      </c>
      <c r="E453" s="27">
        <v>595</v>
      </c>
      <c r="F453" s="28" t="s">
        <v>3</v>
      </c>
      <c r="G453" s="28" t="s">
        <v>4</v>
      </c>
      <c r="H453" s="28" t="s">
        <v>5</v>
      </c>
      <c r="I453" s="28" t="s">
        <v>4</v>
      </c>
      <c r="J453" s="14"/>
    </row>
    <row r="454" spans="1:10" s="12" customFormat="1" ht="27">
      <c r="A454" s="26" t="s">
        <v>536</v>
      </c>
      <c r="B454" s="26" t="s">
        <v>644</v>
      </c>
      <c r="C454" s="13" t="s">
        <v>478</v>
      </c>
      <c r="D454" s="26" t="s">
        <v>0</v>
      </c>
      <c r="E454" s="27">
        <v>140</v>
      </c>
      <c r="F454" s="28" t="s">
        <v>3</v>
      </c>
      <c r="G454" s="28" t="s">
        <v>4</v>
      </c>
      <c r="H454" s="28" t="s">
        <v>5</v>
      </c>
      <c r="I454" s="28" t="s">
        <v>4</v>
      </c>
      <c r="J454" s="14"/>
    </row>
    <row r="455" spans="1:10" s="16" customFormat="1" ht="40.5">
      <c r="A455" s="29" t="s">
        <v>538</v>
      </c>
      <c r="B455" s="29" t="s">
        <v>522</v>
      </c>
      <c r="C455" s="30" t="s">
        <v>521</v>
      </c>
      <c r="D455" s="29" t="s">
        <v>479</v>
      </c>
      <c r="E455" s="31">
        <v>20</v>
      </c>
      <c r="F455" s="32" t="s">
        <v>3</v>
      </c>
      <c r="G455" s="32" t="s">
        <v>4</v>
      </c>
      <c r="H455" s="32" t="s">
        <v>5</v>
      </c>
      <c r="I455" s="32" t="s">
        <v>4</v>
      </c>
      <c r="J455" s="15"/>
    </row>
    <row r="456" spans="1:10" s="16" customFormat="1" ht="40.5">
      <c r="A456" s="29" t="s">
        <v>540</v>
      </c>
      <c r="B456" s="29" t="s">
        <v>520</v>
      </c>
      <c r="C456" s="30" t="str">
        <f>MID(B456,3,14)</f>
        <v>新北市土城區裕生社區發展協會</v>
      </c>
      <c r="D456" s="29" t="s">
        <v>479</v>
      </c>
      <c r="E456" s="31">
        <v>60</v>
      </c>
      <c r="F456" s="32" t="s">
        <v>3</v>
      </c>
      <c r="G456" s="32" t="s">
        <v>4</v>
      </c>
      <c r="H456" s="32" t="s">
        <v>5</v>
      </c>
      <c r="I456" s="32" t="s">
        <v>4</v>
      </c>
      <c r="J456" s="15"/>
    </row>
    <row r="457" spans="1:10" s="16" customFormat="1" ht="40.5">
      <c r="A457" s="29" t="s">
        <v>540</v>
      </c>
      <c r="B457" s="29" t="s">
        <v>519</v>
      </c>
      <c r="C457" s="30" t="str">
        <f>MID(B457,3,14)</f>
        <v>新北市土城區裕生社區發展協會</v>
      </c>
      <c r="D457" s="29" t="s">
        <v>479</v>
      </c>
      <c r="E457" s="31">
        <v>25</v>
      </c>
      <c r="F457" s="32" t="s">
        <v>3</v>
      </c>
      <c r="G457" s="32" t="s">
        <v>4</v>
      </c>
      <c r="H457" s="32" t="s">
        <v>5</v>
      </c>
      <c r="I457" s="32" t="s">
        <v>4</v>
      </c>
      <c r="J457" s="15"/>
    </row>
    <row r="458" spans="1:10" s="16" customFormat="1" ht="40.5">
      <c r="A458" s="29" t="s">
        <v>540</v>
      </c>
      <c r="B458" s="29" t="s">
        <v>518</v>
      </c>
      <c r="C458" s="30" t="s">
        <v>517</v>
      </c>
      <c r="D458" s="29" t="s">
        <v>479</v>
      </c>
      <c r="E458" s="31">
        <v>30</v>
      </c>
      <c r="F458" s="32" t="s">
        <v>3</v>
      </c>
      <c r="G458" s="32" t="s">
        <v>4</v>
      </c>
      <c r="H458" s="32" t="s">
        <v>5</v>
      </c>
      <c r="I458" s="32" t="s">
        <v>4</v>
      </c>
      <c r="J458" s="15"/>
    </row>
    <row r="459" spans="1:10" s="16" customFormat="1" ht="40.5">
      <c r="A459" s="29" t="s">
        <v>539</v>
      </c>
      <c r="B459" s="29" t="s">
        <v>717</v>
      </c>
      <c r="C459" s="30" t="s">
        <v>516</v>
      </c>
      <c r="D459" s="29" t="s">
        <v>479</v>
      </c>
      <c r="E459" s="31">
        <v>12</v>
      </c>
      <c r="F459" s="32" t="s">
        <v>3</v>
      </c>
      <c r="G459" s="32" t="s">
        <v>4</v>
      </c>
      <c r="H459" s="32" t="s">
        <v>5</v>
      </c>
      <c r="I459" s="32" t="s">
        <v>4</v>
      </c>
      <c r="J459" s="15"/>
    </row>
    <row r="460" spans="1:10" s="16" customFormat="1" ht="40.5">
      <c r="A460" s="29" t="s">
        <v>540</v>
      </c>
      <c r="B460" s="29" t="s">
        <v>515</v>
      </c>
      <c r="C460" s="30" t="str">
        <f aca="true" t="shared" si="17" ref="C460:C469">MID(B460,3,14)</f>
        <v>新北市板橋區中山社區發展協會</v>
      </c>
      <c r="D460" s="29" t="s">
        <v>479</v>
      </c>
      <c r="E460" s="31">
        <v>30</v>
      </c>
      <c r="F460" s="32" t="s">
        <v>3</v>
      </c>
      <c r="G460" s="32" t="s">
        <v>4</v>
      </c>
      <c r="H460" s="32" t="s">
        <v>5</v>
      </c>
      <c r="I460" s="32" t="s">
        <v>4</v>
      </c>
      <c r="J460" s="15"/>
    </row>
    <row r="461" spans="1:10" s="16" customFormat="1" ht="40.5">
      <c r="A461" s="29" t="s">
        <v>540</v>
      </c>
      <c r="B461" s="29" t="s">
        <v>515</v>
      </c>
      <c r="C461" s="30" t="str">
        <f t="shared" si="17"/>
        <v>新北市板橋區中山社區發展協會</v>
      </c>
      <c r="D461" s="29" t="s">
        <v>479</v>
      </c>
      <c r="E461" s="31">
        <v>50</v>
      </c>
      <c r="F461" s="32" t="s">
        <v>3</v>
      </c>
      <c r="G461" s="32" t="s">
        <v>4</v>
      </c>
      <c r="H461" s="32" t="s">
        <v>5</v>
      </c>
      <c r="I461" s="32" t="s">
        <v>4</v>
      </c>
      <c r="J461" s="15"/>
    </row>
    <row r="462" spans="1:10" s="16" customFormat="1" ht="40.5">
      <c r="A462" s="29" t="s">
        <v>540</v>
      </c>
      <c r="B462" s="29" t="s">
        <v>514</v>
      </c>
      <c r="C462" s="30" t="str">
        <f t="shared" si="17"/>
        <v>新北市板橋區龍興社區發展協會</v>
      </c>
      <c r="D462" s="29" t="s">
        <v>479</v>
      </c>
      <c r="E462" s="31">
        <v>50</v>
      </c>
      <c r="F462" s="32" t="s">
        <v>3</v>
      </c>
      <c r="G462" s="32" t="s">
        <v>4</v>
      </c>
      <c r="H462" s="32" t="s">
        <v>5</v>
      </c>
      <c r="I462" s="32" t="s">
        <v>4</v>
      </c>
      <c r="J462" s="15"/>
    </row>
    <row r="463" spans="1:10" s="16" customFormat="1" ht="40.5">
      <c r="A463" s="29" t="s">
        <v>540</v>
      </c>
      <c r="B463" s="29" t="s">
        <v>513</v>
      </c>
      <c r="C463" s="30" t="str">
        <f>MID(B463,3,11)</f>
        <v>板橋區雙新社區發展協會</v>
      </c>
      <c r="D463" s="29" t="s">
        <v>479</v>
      </c>
      <c r="E463" s="31">
        <v>50</v>
      </c>
      <c r="F463" s="32" t="s">
        <v>3</v>
      </c>
      <c r="G463" s="32" t="s">
        <v>4</v>
      </c>
      <c r="H463" s="32" t="s">
        <v>5</v>
      </c>
      <c r="I463" s="32" t="s">
        <v>4</v>
      </c>
      <c r="J463" s="15"/>
    </row>
    <row r="464" spans="1:10" s="16" customFormat="1" ht="40.5">
      <c r="A464" s="29" t="s">
        <v>538</v>
      </c>
      <c r="B464" s="29" t="s">
        <v>512</v>
      </c>
      <c r="C464" s="30" t="str">
        <f>MID(B464,1,11)</f>
        <v>板橋區三民社區發展協會</v>
      </c>
      <c r="D464" s="29" t="s">
        <v>479</v>
      </c>
      <c r="E464" s="31">
        <v>43</v>
      </c>
      <c r="F464" s="32" t="s">
        <v>3</v>
      </c>
      <c r="G464" s="32" t="s">
        <v>4</v>
      </c>
      <c r="H464" s="32" t="s">
        <v>5</v>
      </c>
      <c r="I464" s="32" t="s">
        <v>4</v>
      </c>
      <c r="J464" s="15"/>
    </row>
    <row r="465" spans="1:10" s="16" customFormat="1" ht="40.5">
      <c r="A465" s="29" t="s">
        <v>540</v>
      </c>
      <c r="B465" s="29" t="s">
        <v>511</v>
      </c>
      <c r="C465" s="30" t="str">
        <f t="shared" si="17"/>
        <v>新北市樹林區山佳社區發展協會</v>
      </c>
      <c r="D465" s="29" t="s">
        <v>479</v>
      </c>
      <c r="E465" s="31">
        <v>50</v>
      </c>
      <c r="F465" s="32" t="s">
        <v>3</v>
      </c>
      <c r="G465" s="32" t="s">
        <v>4</v>
      </c>
      <c r="H465" s="32" t="s">
        <v>5</v>
      </c>
      <c r="I465" s="32" t="s">
        <v>4</v>
      </c>
      <c r="J465" s="15"/>
    </row>
    <row r="466" spans="1:10" s="16" customFormat="1" ht="40.5">
      <c r="A466" s="29" t="s">
        <v>540</v>
      </c>
      <c r="B466" s="29" t="s">
        <v>510</v>
      </c>
      <c r="C466" s="30" t="str">
        <f t="shared" si="17"/>
        <v>新北市樹林區彭厝社區發展協會</v>
      </c>
      <c r="D466" s="29" t="s">
        <v>479</v>
      </c>
      <c r="E466" s="31">
        <v>60</v>
      </c>
      <c r="F466" s="32" t="s">
        <v>3</v>
      </c>
      <c r="G466" s="32" t="s">
        <v>4</v>
      </c>
      <c r="H466" s="32" t="s">
        <v>5</v>
      </c>
      <c r="I466" s="32" t="s">
        <v>4</v>
      </c>
      <c r="J466" s="15"/>
    </row>
    <row r="467" spans="1:10" s="16" customFormat="1" ht="40.5">
      <c r="A467" s="29" t="s">
        <v>540</v>
      </c>
      <c r="B467" s="29" t="s">
        <v>629</v>
      </c>
      <c r="C467" s="30" t="str">
        <f>MID(B467,3,11)</f>
        <v>新北市深坑社區發展協會</v>
      </c>
      <c r="D467" s="29" t="s">
        <v>479</v>
      </c>
      <c r="E467" s="31">
        <v>50</v>
      </c>
      <c r="F467" s="32" t="s">
        <v>3</v>
      </c>
      <c r="G467" s="32" t="s">
        <v>4</v>
      </c>
      <c r="H467" s="32" t="s">
        <v>5</v>
      </c>
      <c r="I467" s="32" t="s">
        <v>4</v>
      </c>
      <c r="J467" s="15"/>
    </row>
    <row r="468" spans="1:10" s="16" customFormat="1" ht="40.5">
      <c r="A468" s="29" t="s">
        <v>540</v>
      </c>
      <c r="B468" s="29" t="s">
        <v>509</v>
      </c>
      <c r="C468" s="30" t="str">
        <f t="shared" si="17"/>
        <v>新北市瑞芳區爪峰社區發展協會</v>
      </c>
      <c r="D468" s="29" t="s">
        <v>479</v>
      </c>
      <c r="E468" s="31">
        <v>20</v>
      </c>
      <c r="F468" s="32" t="s">
        <v>3</v>
      </c>
      <c r="G468" s="32" t="s">
        <v>4</v>
      </c>
      <c r="H468" s="32" t="s">
        <v>5</v>
      </c>
      <c r="I468" s="32" t="s">
        <v>4</v>
      </c>
      <c r="J468" s="15"/>
    </row>
    <row r="469" spans="1:10" s="16" customFormat="1" ht="40.5">
      <c r="A469" s="29" t="s">
        <v>540</v>
      </c>
      <c r="B469" s="29" t="s">
        <v>508</v>
      </c>
      <c r="C469" s="30" t="str">
        <f t="shared" si="17"/>
        <v>新北市萬里區北基社區發展協會</v>
      </c>
      <c r="D469" s="29" t="s">
        <v>479</v>
      </c>
      <c r="E469" s="31">
        <v>20</v>
      </c>
      <c r="F469" s="32" t="s">
        <v>3</v>
      </c>
      <c r="G469" s="32" t="s">
        <v>4</v>
      </c>
      <c r="H469" s="32" t="s">
        <v>5</v>
      </c>
      <c r="I469" s="32" t="s">
        <v>4</v>
      </c>
      <c r="J469" s="15"/>
    </row>
    <row r="470" spans="1:10" s="16" customFormat="1" ht="40.5">
      <c r="A470" s="29" t="s">
        <v>538</v>
      </c>
      <c r="B470" s="29" t="s">
        <v>507</v>
      </c>
      <c r="C470" s="30" t="s">
        <v>506</v>
      </c>
      <c r="D470" s="29" t="s">
        <v>479</v>
      </c>
      <c r="E470" s="31">
        <v>15</v>
      </c>
      <c r="F470" s="32" t="s">
        <v>3</v>
      </c>
      <c r="G470" s="32" t="s">
        <v>4</v>
      </c>
      <c r="H470" s="32" t="s">
        <v>5</v>
      </c>
      <c r="I470" s="32" t="s">
        <v>4</v>
      </c>
      <c r="J470" s="15"/>
    </row>
    <row r="471" spans="1:10" s="16" customFormat="1" ht="40.5">
      <c r="A471" s="29" t="s">
        <v>540</v>
      </c>
      <c r="B471" s="29" t="s">
        <v>505</v>
      </c>
      <c r="C471" s="30" t="s">
        <v>500</v>
      </c>
      <c r="D471" s="29" t="s">
        <v>479</v>
      </c>
      <c r="E471" s="31">
        <v>11</v>
      </c>
      <c r="F471" s="32" t="s">
        <v>3</v>
      </c>
      <c r="G471" s="32" t="s">
        <v>4</v>
      </c>
      <c r="H471" s="32" t="s">
        <v>5</v>
      </c>
      <c r="I471" s="32" t="s">
        <v>4</v>
      </c>
      <c r="J471" s="15"/>
    </row>
    <row r="472" spans="1:10" s="16" customFormat="1" ht="40.5">
      <c r="A472" s="29" t="s">
        <v>540</v>
      </c>
      <c r="B472" s="29" t="s">
        <v>504</v>
      </c>
      <c r="C472" s="30" t="s">
        <v>500</v>
      </c>
      <c r="D472" s="29" t="s">
        <v>479</v>
      </c>
      <c r="E472" s="31">
        <v>17</v>
      </c>
      <c r="F472" s="32" t="s">
        <v>3</v>
      </c>
      <c r="G472" s="32" t="s">
        <v>4</v>
      </c>
      <c r="H472" s="32" t="s">
        <v>5</v>
      </c>
      <c r="I472" s="32" t="s">
        <v>4</v>
      </c>
      <c r="J472" s="15"/>
    </row>
    <row r="473" spans="1:10" s="16" customFormat="1" ht="40.5">
      <c r="A473" s="29" t="s">
        <v>540</v>
      </c>
      <c r="B473" s="29" t="s">
        <v>503</v>
      </c>
      <c r="C473" s="30" t="s">
        <v>500</v>
      </c>
      <c r="D473" s="29" t="s">
        <v>479</v>
      </c>
      <c r="E473" s="31">
        <v>17</v>
      </c>
      <c r="F473" s="32" t="s">
        <v>3</v>
      </c>
      <c r="G473" s="32" t="s">
        <v>4</v>
      </c>
      <c r="H473" s="32" t="s">
        <v>5</v>
      </c>
      <c r="I473" s="32" t="s">
        <v>4</v>
      </c>
      <c r="J473" s="15"/>
    </row>
    <row r="474" spans="1:10" s="16" customFormat="1" ht="40.5">
      <c r="A474" s="29" t="s">
        <v>540</v>
      </c>
      <c r="B474" s="29" t="s">
        <v>502</v>
      </c>
      <c r="C474" s="30" t="s">
        <v>500</v>
      </c>
      <c r="D474" s="29" t="s">
        <v>479</v>
      </c>
      <c r="E474" s="31">
        <v>24</v>
      </c>
      <c r="F474" s="32" t="s">
        <v>3</v>
      </c>
      <c r="G474" s="32" t="s">
        <v>4</v>
      </c>
      <c r="H474" s="32" t="s">
        <v>5</v>
      </c>
      <c r="I474" s="32" t="s">
        <v>4</v>
      </c>
      <c r="J474" s="15"/>
    </row>
    <row r="475" spans="1:10" s="16" customFormat="1" ht="40.5">
      <c r="A475" s="29" t="s">
        <v>540</v>
      </c>
      <c r="B475" s="29" t="s">
        <v>501</v>
      </c>
      <c r="C475" s="30" t="s">
        <v>500</v>
      </c>
      <c r="D475" s="29" t="s">
        <v>479</v>
      </c>
      <c r="E475" s="31">
        <v>15</v>
      </c>
      <c r="F475" s="32" t="s">
        <v>3</v>
      </c>
      <c r="G475" s="32" t="s">
        <v>4</v>
      </c>
      <c r="H475" s="32" t="s">
        <v>5</v>
      </c>
      <c r="I475" s="32" t="s">
        <v>4</v>
      </c>
      <c r="J475" s="15"/>
    </row>
    <row r="476" spans="1:10" s="16" customFormat="1" ht="40.5">
      <c r="A476" s="29" t="s">
        <v>539</v>
      </c>
      <c r="B476" s="29" t="s">
        <v>499</v>
      </c>
      <c r="C476" s="30" t="s">
        <v>498</v>
      </c>
      <c r="D476" s="29" t="s">
        <v>479</v>
      </c>
      <c r="E476" s="31">
        <v>12</v>
      </c>
      <c r="F476" s="32" t="s">
        <v>3</v>
      </c>
      <c r="G476" s="32" t="s">
        <v>4</v>
      </c>
      <c r="H476" s="32" t="s">
        <v>5</v>
      </c>
      <c r="I476" s="32" t="s">
        <v>4</v>
      </c>
      <c r="J476" s="15"/>
    </row>
    <row r="477" spans="1:10" s="16" customFormat="1" ht="40.5">
      <c r="A477" s="29" t="s">
        <v>538</v>
      </c>
      <c r="B477" s="29" t="s">
        <v>497</v>
      </c>
      <c r="C477" s="30" t="s">
        <v>496</v>
      </c>
      <c r="D477" s="29" t="s">
        <v>479</v>
      </c>
      <c r="E477" s="31">
        <v>16</v>
      </c>
      <c r="F477" s="32" t="s">
        <v>3</v>
      </c>
      <c r="G477" s="32" t="s">
        <v>4</v>
      </c>
      <c r="H477" s="32" t="s">
        <v>5</v>
      </c>
      <c r="I477" s="32" t="s">
        <v>4</v>
      </c>
      <c r="J477" s="15"/>
    </row>
    <row r="478" spans="1:10" s="16" customFormat="1" ht="40.5">
      <c r="A478" s="29" t="s">
        <v>538</v>
      </c>
      <c r="B478" s="29" t="s">
        <v>495</v>
      </c>
      <c r="C478" s="30" t="s">
        <v>494</v>
      </c>
      <c r="D478" s="29" t="s">
        <v>479</v>
      </c>
      <c r="E478" s="31">
        <v>18</v>
      </c>
      <c r="F478" s="32" t="s">
        <v>3</v>
      </c>
      <c r="G478" s="32" t="s">
        <v>4</v>
      </c>
      <c r="H478" s="32" t="s">
        <v>5</v>
      </c>
      <c r="I478" s="32" t="s">
        <v>4</v>
      </c>
      <c r="J478" s="15"/>
    </row>
    <row r="479" spans="1:10" s="16" customFormat="1" ht="40.5">
      <c r="A479" s="29" t="s">
        <v>538</v>
      </c>
      <c r="B479" s="29" t="s">
        <v>493</v>
      </c>
      <c r="C479" s="30" t="s">
        <v>492</v>
      </c>
      <c r="D479" s="29" t="s">
        <v>479</v>
      </c>
      <c r="E479" s="31">
        <v>20</v>
      </c>
      <c r="F479" s="32" t="s">
        <v>3</v>
      </c>
      <c r="G479" s="32" t="s">
        <v>4</v>
      </c>
      <c r="H479" s="32" t="s">
        <v>5</v>
      </c>
      <c r="I479" s="32" t="s">
        <v>4</v>
      </c>
      <c r="J479" s="15"/>
    </row>
    <row r="480" spans="1:10" s="16" customFormat="1" ht="40.5">
      <c r="A480" s="29" t="s">
        <v>538</v>
      </c>
      <c r="B480" s="29" t="s">
        <v>491</v>
      </c>
      <c r="C480" s="30" t="s">
        <v>490</v>
      </c>
      <c r="D480" s="29" t="s">
        <v>479</v>
      </c>
      <c r="E480" s="31">
        <v>28</v>
      </c>
      <c r="F480" s="32" t="s">
        <v>3</v>
      </c>
      <c r="G480" s="32" t="s">
        <v>4</v>
      </c>
      <c r="H480" s="32" t="s">
        <v>5</v>
      </c>
      <c r="I480" s="32" t="s">
        <v>4</v>
      </c>
      <c r="J480" s="15"/>
    </row>
    <row r="481" spans="1:10" s="16" customFormat="1" ht="40.5">
      <c r="A481" s="29" t="s">
        <v>539</v>
      </c>
      <c r="B481" s="29" t="s">
        <v>489</v>
      </c>
      <c r="C481" s="30" t="s">
        <v>488</v>
      </c>
      <c r="D481" s="29" t="s">
        <v>479</v>
      </c>
      <c r="E481" s="31">
        <v>20</v>
      </c>
      <c r="F481" s="32" t="s">
        <v>3</v>
      </c>
      <c r="G481" s="32" t="s">
        <v>4</v>
      </c>
      <c r="H481" s="32" t="s">
        <v>5</v>
      </c>
      <c r="I481" s="32" t="s">
        <v>4</v>
      </c>
      <c r="J481" s="15"/>
    </row>
    <row r="482" spans="1:10" s="16" customFormat="1" ht="40.5">
      <c r="A482" s="29" t="s">
        <v>538</v>
      </c>
      <c r="B482" s="29" t="s">
        <v>487</v>
      </c>
      <c r="C482" s="30" t="s">
        <v>486</v>
      </c>
      <c r="D482" s="29" t="s">
        <v>479</v>
      </c>
      <c r="E482" s="31">
        <v>120</v>
      </c>
      <c r="F482" s="32" t="s">
        <v>3</v>
      </c>
      <c r="G482" s="32" t="s">
        <v>4</v>
      </c>
      <c r="H482" s="32" t="s">
        <v>5</v>
      </c>
      <c r="I482" s="32" t="s">
        <v>4</v>
      </c>
      <c r="J482" s="15"/>
    </row>
    <row r="483" spans="1:10" s="16" customFormat="1" ht="40.5">
      <c r="A483" s="29" t="s">
        <v>539</v>
      </c>
      <c r="B483" s="29" t="s">
        <v>485</v>
      </c>
      <c r="C483" s="30" t="s">
        <v>476</v>
      </c>
      <c r="D483" s="29" t="s">
        <v>479</v>
      </c>
      <c r="E483" s="31">
        <v>86</v>
      </c>
      <c r="F483" s="32" t="s">
        <v>3</v>
      </c>
      <c r="G483" s="32" t="s">
        <v>4</v>
      </c>
      <c r="H483" s="32" t="s">
        <v>5</v>
      </c>
      <c r="I483" s="32" t="s">
        <v>4</v>
      </c>
      <c r="J483" s="15"/>
    </row>
    <row r="484" spans="1:10" s="16" customFormat="1" ht="40.5">
      <c r="A484" s="29" t="s">
        <v>539</v>
      </c>
      <c r="B484" s="29" t="s">
        <v>484</v>
      </c>
      <c r="C484" s="30" t="s">
        <v>476</v>
      </c>
      <c r="D484" s="29" t="s">
        <v>479</v>
      </c>
      <c r="E484" s="31">
        <v>91</v>
      </c>
      <c r="F484" s="32" t="s">
        <v>3</v>
      </c>
      <c r="G484" s="32" t="s">
        <v>4</v>
      </c>
      <c r="H484" s="32" t="s">
        <v>5</v>
      </c>
      <c r="I484" s="32" t="s">
        <v>4</v>
      </c>
      <c r="J484" s="15"/>
    </row>
    <row r="485" spans="1:10" s="16" customFormat="1" ht="40.5">
      <c r="A485" s="29" t="s">
        <v>538</v>
      </c>
      <c r="B485" s="29" t="s">
        <v>483</v>
      </c>
      <c r="C485" s="30" t="s">
        <v>482</v>
      </c>
      <c r="D485" s="29" t="s">
        <v>479</v>
      </c>
      <c r="E485" s="31">
        <v>100</v>
      </c>
      <c r="F485" s="32" t="s">
        <v>3</v>
      </c>
      <c r="G485" s="32" t="s">
        <v>4</v>
      </c>
      <c r="H485" s="32" t="s">
        <v>5</v>
      </c>
      <c r="I485" s="32" t="s">
        <v>4</v>
      </c>
      <c r="J485" s="15"/>
    </row>
    <row r="486" spans="1:10" s="16" customFormat="1" ht="40.5">
      <c r="A486" s="29" t="s">
        <v>538</v>
      </c>
      <c r="B486" s="29" t="s">
        <v>481</v>
      </c>
      <c r="C486" s="30" t="s">
        <v>480</v>
      </c>
      <c r="D486" s="29" t="s">
        <v>479</v>
      </c>
      <c r="E486" s="31">
        <v>7</v>
      </c>
      <c r="F486" s="32" t="s">
        <v>3</v>
      </c>
      <c r="G486" s="32" t="s">
        <v>4</v>
      </c>
      <c r="H486" s="32" t="s">
        <v>5</v>
      </c>
      <c r="I486" s="32" t="s">
        <v>4</v>
      </c>
      <c r="J486" s="15"/>
    </row>
    <row r="487" spans="1:9" s="12" customFormat="1" ht="40.5">
      <c r="A487" s="11" t="s">
        <v>541</v>
      </c>
      <c r="B487" s="8" t="s">
        <v>645</v>
      </c>
      <c r="C487" s="9" t="s">
        <v>542</v>
      </c>
      <c r="D487" s="8" t="s">
        <v>543</v>
      </c>
      <c r="E487" s="11">
        <v>336</v>
      </c>
      <c r="F487" s="11" t="s">
        <v>2</v>
      </c>
      <c r="G487" s="9" t="s">
        <v>542</v>
      </c>
      <c r="H487" s="11" t="s">
        <v>544</v>
      </c>
      <c r="I487" s="11"/>
    </row>
    <row r="488" spans="1:9" s="12" customFormat="1" ht="40.5">
      <c r="A488" s="11" t="s">
        <v>541</v>
      </c>
      <c r="B488" s="8" t="s">
        <v>646</v>
      </c>
      <c r="C488" s="9" t="s">
        <v>542</v>
      </c>
      <c r="D488" s="8" t="s">
        <v>543</v>
      </c>
      <c r="E488" s="11">
        <v>498</v>
      </c>
      <c r="F488" s="11" t="s">
        <v>545</v>
      </c>
      <c r="G488" s="9" t="s">
        <v>542</v>
      </c>
      <c r="H488" s="11" t="s">
        <v>544</v>
      </c>
      <c r="I488" s="11"/>
    </row>
    <row r="489" spans="1:9" s="12" customFormat="1" ht="40.5">
      <c r="A489" s="11" t="s">
        <v>541</v>
      </c>
      <c r="B489" s="8" t="s">
        <v>647</v>
      </c>
      <c r="C489" s="9" t="s">
        <v>542</v>
      </c>
      <c r="D489" s="8" t="s">
        <v>543</v>
      </c>
      <c r="E489" s="11">
        <v>293</v>
      </c>
      <c r="F489" s="11" t="s">
        <v>545</v>
      </c>
      <c r="G489" s="9" t="s">
        <v>542</v>
      </c>
      <c r="H489" s="11" t="s">
        <v>544</v>
      </c>
      <c r="I489" s="11"/>
    </row>
    <row r="490" spans="1:9" s="12" customFormat="1" ht="40.5">
      <c r="A490" s="11" t="s">
        <v>541</v>
      </c>
      <c r="B490" s="8" t="s">
        <v>648</v>
      </c>
      <c r="C490" s="9" t="s">
        <v>542</v>
      </c>
      <c r="D490" s="8" t="s">
        <v>543</v>
      </c>
      <c r="E490" s="11">
        <v>296</v>
      </c>
      <c r="F490" s="11" t="s">
        <v>545</v>
      </c>
      <c r="G490" s="9" t="s">
        <v>542</v>
      </c>
      <c r="H490" s="11" t="s">
        <v>544</v>
      </c>
      <c r="I490" s="11"/>
    </row>
    <row r="491" spans="1:9" s="12" customFormat="1" ht="40.5">
      <c r="A491" s="11" t="s">
        <v>541</v>
      </c>
      <c r="B491" s="8" t="s">
        <v>649</v>
      </c>
      <c r="C491" s="9" t="s">
        <v>542</v>
      </c>
      <c r="D491" s="8" t="s">
        <v>543</v>
      </c>
      <c r="E491" s="11">
        <v>331</v>
      </c>
      <c r="F491" s="11" t="s">
        <v>545</v>
      </c>
      <c r="G491" s="9" t="s">
        <v>542</v>
      </c>
      <c r="H491" s="11" t="s">
        <v>544</v>
      </c>
      <c r="I491" s="11"/>
    </row>
    <row r="492" spans="1:9" s="12" customFormat="1" ht="40.5">
      <c r="A492" s="11" t="s">
        <v>541</v>
      </c>
      <c r="B492" s="8" t="s">
        <v>650</v>
      </c>
      <c r="C492" s="9" t="s">
        <v>718</v>
      </c>
      <c r="D492" s="8" t="s">
        <v>543</v>
      </c>
      <c r="E492" s="11">
        <v>407</v>
      </c>
      <c r="F492" s="11" t="s">
        <v>3</v>
      </c>
      <c r="G492" s="9"/>
      <c r="H492" s="11" t="s">
        <v>544</v>
      </c>
      <c r="I492" s="11"/>
    </row>
    <row r="493" spans="1:9" s="12" customFormat="1" ht="40.5">
      <c r="A493" s="11" t="s">
        <v>541</v>
      </c>
      <c r="B493" s="10" t="s">
        <v>651</v>
      </c>
      <c r="C493" s="11" t="s">
        <v>546</v>
      </c>
      <c r="D493" s="8" t="s">
        <v>543</v>
      </c>
      <c r="E493" s="11">
        <v>95</v>
      </c>
      <c r="F493" s="11" t="s">
        <v>3</v>
      </c>
      <c r="G493" s="11"/>
      <c r="H493" s="11" t="s">
        <v>544</v>
      </c>
      <c r="I493" s="11"/>
    </row>
    <row r="494" spans="1:9" s="12" customFormat="1" ht="40.5">
      <c r="A494" s="11" t="s">
        <v>541</v>
      </c>
      <c r="B494" s="8" t="s">
        <v>652</v>
      </c>
      <c r="C494" s="9" t="s">
        <v>547</v>
      </c>
      <c r="D494" s="8" t="s">
        <v>543</v>
      </c>
      <c r="E494" s="11">
        <v>278</v>
      </c>
      <c r="F494" s="11" t="s">
        <v>545</v>
      </c>
      <c r="G494" s="9" t="s">
        <v>547</v>
      </c>
      <c r="H494" s="11" t="s">
        <v>544</v>
      </c>
      <c r="I494" s="11"/>
    </row>
    <row r="495" spans="1:9" s="12" customFormat="1" ht="40.5">
      <c r="A495" s="11" t="s">
        <v>541</v>
      </c>
      <c r="B495" s="8" t="s">
        <v>653</v>
      </c>
      <c r="C495" s="9" t="s">
        <v>547</v>
      </c>
      <c r="D495" s="8" t="s">
        <v>543</v>
      </c>
      <c r="E495" s="11">
        <v>291</v>
      </c>
      <c r="F495" s="11" t="s">
        <v>545</v>
      </c>
      <c r="G495" s="9" t="s">
        <v>547</v>
      </c>
      <c r="H495" s="11" t="s">
        <v>544</v>
      </c>
      <c r="I495" s="11"/>
    </row>
    <row r="496" spans="1:9" s="12" customFormat="1" ht="40.5">
      <c r="A496" s="11" t="s">
        <v>541</v>
      </c>
      <c r="B496" s="8" t="s">
        <v>654</v>
      </c>
      <c r="C496" s="9" t="s">
        <v>547</v>
      </c>
      <c r="D496" s="8" t="s">
        <v>543</v>
      </c>
      <c r="E496" s="11">
        <v>342</v>
      </c>
      <c r="F496" s="11" t="s">
        <v>545</v>
      </c>
      <c r="G496" s="9" t="s">
        <v>547</v>
      </c>
      <c r="H496" s="11" t="s">
        <v>544</v>
      </c>
      <c r="I496" s="11"/>
    </row>
    <row r="497" spans="1:9" s="12" customFormat="1" ht="40.5">
      <c r="A497" s="11" t="s">
        <v>541</v>
      </c>
      <c r="B497" s="8" t="s">
        <v>655</v>
      </c>
      <c r="C497" s="9" t="s">
        <v>547</v>
      </c>
      <c r="D497" s="8" t="s">
        <v>543</v>
      </c>
      <c r="E497" s="11">
        <v>281</v>
      </c>
      <c r="F497" s="11" t="s">
        <v>545</v>
      </c>
      <c r="G497" s="9" t="s">
        <v>547</v>
      </c>
      <c r="H497" s="11" t="s">
        <v>544</v>
      </c>
      <c r="I497" s="11"/>
    </row>
    <row r="498" spans="1:9" s="12" customFormat="1" ht="40.5">
      <c r="A498" s="11" t="s">
        <v>541</v>
      </c>
      <c r="B498" s="8" t="s">
        <v>655</v>
      </c>
      <c r="C498" s="9" t="s">
        <v>547</v>
      </c>
      <c r="D498" s="8" t="s">
        <v>543</v>
      </c>
      <c r="E498" s="11">
        <v>259</v>
      </c>
      <c r="F498" s="11" t="s">
        <v>545</v>
      </c>
      <c r="G498" s="9" t="s">
        <v>547</v>
      </c>
      <c r="H498" s="11" t="s">
        <v>544</v>
      </c>
      <c r="I498" s="11"/>
    </row>
    <row r="499" spans="1:9" s="12" customFormat="1" ht="40.5">
      <c r="A499" s="11" t="s">
        <v>541</v>
      </c>
      <c r="B499" s="8" t="s">
        <v>656</v>
      </c>
      <c r="C499" s="9" t="s">
        <v>547</v>
      </c>
      <c r="D499" s="8" t="s">
        <v>543</v>
      </c>
      <c r="E499" s="11">
        <v>65</v>
      </c>
      <c r="F499" s="11" t="s">
        <v>545</v>
      </c>
      <c r="G499" s="9" t="s">
        <v>547</v>
      </c>
      <c r="H499" s="11" t="s">
        <v>544</v>
      </c>
      <c r="I499" s="11"/>
    </row>
    <row r="500" spans="1:9" s="12" customFormat="1" ht="40.5">
      <c r="A500" s="11" t="s">
        <v>541</v>
      </c>
      <c r="B500" s="8" t="s">
        <v>657</v>
      </c>
      <c r="C500" s="9" t="s">
        <v>547</v>
      </c>
      <c r="D500" s="8" t="s">
        <v>543</v>
      </c>
      <c r="E500" s="11">
        <v>57</v>
      </c>
      <c r="F500" s="11" t="s">
        <v>545</v>
      </c>
      <c r="G500" s="9" t="s">
        <v>547</v>
      </c>
      <c r="H500" s="11" t="s">
        <v>544</v>
      </c>
      <c r="I500" s="11"/>
    </row>
    <row r="501" spans="1:9" s="12" customFormat="1" ht="40.5">
      <c r="A501" s="11" t="s">
        <v>541</v>
      </c>
      <c r="B501" s="8" t="s">
        <v>658</v>
      </c>
      <c r="C501" s="9" t="s">
        <v>547</v>
      </c>
      <c r="D501" s="8" t="s">
        <v>543</v>
      </c>
      <c r="E501" s="11">
        <v>67</v>
      </c>
      <c r="F501" s="11" t="s">
        <v>545</v>
      </c>
      <c r="G501" s="9" t="s">
        <v>547</v>
      </c>
      <c r="H501" s="11" t="s">
        <v>544</v>
      </c>
      <c r="I501" s="11"/>
    </row>
    <row r="502" spans="1:9" s="12" customFormat="1" ht="40.5">
      <c r="A502" s="11" t="s">
        <v>541</v>
      </c>
      <c r="B502" s="8" t="s">
        <v>659</v>
      </c>
      <c r="C502" s="9" t="s">
        <v>547</v>
      </c>
      <c r="D502" s="8" t="s">
        <v>543</v>
      </c>
      <c r="E502" s="11">
        <v>71</v>
      </c>
      <c r="F502" s="11" t="s">
        <v>545</v>
      </c>
      <c r="G502" s="9" t="s">
        <v>547</v>
      </c>
      <c r="H502" s="11" t="s">
        <v>544</v>
      </c>
      <c r="I502" s="11"/>
    </row>
    <row r="503" spans="1:9" s="12" customFormat="1" ht="40.5">
      <c r="A503" s="11" t="s">
        <v>541</v>
      </c>
      <c r="B503" s="8" t="s">
        <v>660</v>
      </c>
      <c r="C503" s="9" t="s">
        <v>547</v>
      </c>
      <c r="D503" s="8" t="s">
        <v>543</v>
      </c>
      <c r="E503" s="11">
        <v>64</v>
      </c>
      <c r="F503" s="11" t="s">
        <v>545</v>
      </c>
      <c r="G503" s="9" t="s">
        <v>547</v>
      </c>
      <c r="H503" s="11" t="s">
        <v>544</v>
      </c>
      <c r="I503" s="11"/>
    </row>
    <row r="504" spans="1:9" s="12" customFormat="1" ht="40.5">
      <c r="A504" s="11" t="s">
        <v>541</v>
      </c>
      <c r="B504" s="8" t="s">
        <v>661</v>
      </c>
      <c r="C504" s="9" t="s">
        <v>547</v>
      </c>
      <c r="D504" s="8" t="s">
        <v>543</v>
      </c>
      <c r="E504" s="11">
        <v>117</v>
      </c>
      <c r="F504" s="11" t="s">
        <v>545</v>
      </c>
      <c r="G504" s="9" t="s">
        <v>547</v>
      </c>
      <c r="H504" s="11" t="s">
        <v>544</v>
      </c>
      <c r="I504" s="11"/>
    </row>
    <row r="505" spans="1:9" s="12" customFormat="1" ht="40.5">
      <c r="A505" s="11" t="s">
        <v>541</v>
      </c>
      <c r="B505" s="8" t="s">
        <v>662</v>
      </c>
      <c r="C505" s="9" t="s">
        <v>547</v>
      </c>
      <c r="D505" s="8" t="s">
        <v>543</v>
      </c>
      <c r="E505" s="11">
        <v>299</v>
      </c>
      <c r="F505" s="11" t="s">
        <v>545</v>
      </c>
      <c r="G505" s="9" t="s">
        <v>547</v>
      </c>
      <c r="H505" s="11" t="s">
        <v>544</v>
      </c>
      <c r="I505" s="11"/>
    </row>
    <row r="506" spans="1:9" s="12" customFormat="1" ht="40.5">
      <c r="A506" s="11" t="s">
        <v>541</v>
      </c>
      <c r="B506" s="8" t="s">
        <v>663</v>
      </c>
      <c r="C506" s="9" t="s">
        <v>547</v>
      </c>
      <c r="D506" s="8" t="s">
        <v>543</v>
      </c>
      <c r="E506" s="11">
        <v>117</v>
      </c>
      <c r="F506" s="11" t="s">
        <v>545</v>
      </c>
      <c r="G506" s="9" t="s">
        <v>547</v>
      </c>
      <c r="H506" s="11" t="s">
        <v>544</v>
      </c>
      <c r="I506" s="11"/>
    </row>
    <row r="507" spans="1:9" s="12" customFormat="1" ht="40.5">
      <c r="A507" s="11" t="s">
        <v>541</v>
      </c>
      <c r="B507" s="8" t="s">
        <v>664</v>
      </c>
      <c r="C507" s="9" t="s">
        <v>547</v>
      </c>
      <c r="D507" s="8" t="s">
        <v>543</v>
      </c>
      <c r="E507" s="11">
        <v>117</v>
      </c>
      <c r="F507" s="11" t="s">
        <v>545</v>
      </c>
      <c r="G507" s="9" t="s">
        <v>547</v>
      </c>
      <c r="H507" s="11" t="s">
        <v>544</v>
      </c>
      <c r="I507" s="11"/>
    </row>
    <row r="508" spans="1:9" s="12" customFormat="1" ht="40.5">
      <c r="A508" s="11" t="s">
        <v>541</v>
      </c>
      <c r="B508" s="8" t="s">
        <v>665</v>
      </c>
      <c r="C508" s="9" t="s">
        <v>547</v>
      </c>
      <c r="D508" s="8" t="s">
        <v>543</v>
      </c>
      <c r="E508" s="11">
        <v>101</v>
      </c>
      <c r="F508" s="11" t="s">
        <v>545</v>
      </c>
      <c r="G508" s="9" t="s">
        <v>547</v>
      </c>
      <c r="H508" s="11" t="s">
        <v>544</v>
      </c>
      <c r="I508" s="11"/>
    </row>
    <row r="509" spans="1:9" s="12" customFormat="1" ht="40.5">
      <c r="A509" s="11" t="s">
        <v>541</v>
      </c>
      <c r="B509" s="8" t="s">
        <v>666</v>
      </c>
      <c r="C509" s="9" t="s">
        <v>548</v>
      </c>
      <c r="D509" s="8" t="s">
        <v>543</v>
      </c>
      <c r="E509" s="11">
        <v>631</v>
      </c>
      <c r="F509" s="11" t="s">
        <v>3</v>
      </c>
      <c r="G509" s="9"/>
      <c r="H509" s="11" t="s">
        <v>544</v>
      </c>
      <c r="I509" s="11"/>
    </row>
    <row r="510" spans="1:9" s="12" customFormat="1" ht="40.5">
      <c r="A510" s="11" t="s">
        <v>541</v>
      </c>
      <c r="B510" s="8" t="s">
        <v>667</v>
      </c>
      <c r="C510" s="9" t="s">
        <v>549</v>
      </c>
      <c r="D510" s="8" t="s">
        <v>543</v>
      </c>
      <c r="E510" s="11">
        <v>228</v>
      </c>
      <c r="F510" s="11" t="s">
        <v>545</v>
      </c>
      <c r="G510" s="9" t="s">
        <v>549</v>
      </c>
      <c r="H510" s="11" t="s">
        <v>544</v>
      </c>
      <c r="I510" s="11"/>
    </row>
    <row r="511" spans="1:9" s="12" customFormat="1" ht="40.5">
      <c r="A511" s="11" t="s">
        <v>541</v>
      </c>
      <c r="B511" s="8" t="s">
        <v>668</v>
      </c>
      <c r="C511" s="9" t="s">
        <v>549</v>
      </c>
      <c r="D511" s="8" t="s">
        <v>543</v>
      </c>
      <c r="E511" s="11">
        <v>228</v>
      </c>
      <c r="F511" s="11" t="s">
        <v>545</v>
      </c>
      <c r="G511" s="9" t="s">
        <v>549</v>
      </c>
      <c r="H511" s="11" t="s">
        <v>544</v>
      </c>
      <c r="I511" s="11"/>
    </row>
    <row r="512" spans="1:9" s="12" customFormat="1" ht="40.5">
      <c r="A512" s="11" t="s">
        <v>541</v>
      </c>
      <c r="B512" s="8" t="s">
        <v>669</v>
      </c>
      <c r="C512" s="9" t="s">
        <v>549</v>
      </c>
      <c r="D512" s="8" t="s">
        <v>543</v>
      </c>
      <c r="E512" s="11">
        <v>228</v>
      </c>
      <c r="F512" s="11" t="s">
        <v>545</v>
      </c>
      <c r="G512" s="9" t="s">
        <v>549</v>
      </c>
      <c r="H512" s="11" t="s">
        <v>544</v>
      </c>
      <c r="I512" s="11"/>
    </row>
    <row r="513" spans="1:9" s="12" customFormat="1" ht="40.5">
      <c r="A513" s="11" t="s">
        <v>541</v>
      </c>
      <c r="B513" s="8" t="s">
        <v>670</v>
      </c>
      <c r="C513" s="9" t="s">
        <v>549</v>
      </c>
      <c r="D513" s="8" t="s">
        <v>543</v>
      </c>
      <c r="E513" s="11">
        <v>228</v>
      </c>
      <c r="F513" s="11" t="s">
        <v>545</v>
      </c>
      <c r="G513" s="9" t="s">
        <v>549</v>
      </c>
      <c r="H513" s="11" t="s">
        <v>544</v>
      </c>
      <c r="I513" s="11"/>
    </row>
    <row r="514" spans="1:9" s="12" customFormat="1" ht="40.5">
      <c r="A514" s="11" t="s">
        <v>541</v>
      </c>
      <c r="B514" s="8" t="s">
        <v>671</v>
      </c>
      <c r="C514" s="9" t="s">
        <v>549</v>
      </c>
      <c r="D514" s="8" t="s">
        <v>543</v>
      </c>
      <c r="E514" s="11">
        <v>467</v>
      </c>
      <c r="F514" s="11" t="s">
        <v>545</v>
      </c>
      <c r="G514" s="9" t="s">
        <v>549</v>
      </c>
      <c r="H514" s="11" t="s">
        <v>544</v>
      </c>
      <c r="I514" s="11"/>
    </row>
    <row r="515" spans="1:9" s="12" customFormat="1" ht="40.5">
      <c r="A515" s="11" t="s">
        <v>541</v>
      </c>
      <c r="B515" s="8" t="s">
        <v>672</v>
      </c>
      <c r="C515" s="9" t="s">
        <v>550</v>
      </c>
      <c r="D515" s="8" t="s">
        <v>543</v>
      </c>
      <c r="E515" s="11">
        <v>515</v>
      </c>
      <c r="F515" s="11" t="s">
        <v>545</v>
      </c>
      <c r="G515" s="9" t="s">
        <v>550</v>
      </c>
      <c r="H515" s="11" t="s">
        <v>544</v>
      </c>
      <c r="I515" s="11"/>
    </row>
    <row r="516" spans="1:9" s="12" customFormat="1" ht="40.5">
      <c r="A516" s="11" t="s">
        <v>541</v>
      </c>
      <c r="B516" s="8" t="s">
        <v>673</v>
      </c>
      <c r="C516" s="9" t="s">
        <v>550</v>
      </c>
      <c r="D516" s="8" t="s">
        <v>543</v>
      </c>
      <c r="E516" s="11">
        <v>791</v>
      </c>
      <c r="F516" s="11" t="s">
        <v>545</v>
      </c>
      <c r="G516" s="9" t="s">
        <v>550</v>
      </c>
      <c r="H516" s="11" t="s">
        <v>544</v>
      </c>
      <c r="I516" s="11"/>
    </row>
    <row r="517" spans="1:9" s="12" customFormat="1" ht="40.5">
      <c r="A517" s="11" t="s">
        <v>541</v>
      </c>
      <c r="B517" s="8" t="s">
        <v>674</v>
      </c>
      <c r="C517" s="9" t="s">
        <v>550</v>
      </c>
      <c r="D517" s="8" t="s">
        <v>543</v>
      </c>
      <c r="E517" s="11">
        <v>559</v>
      </c>
      <c r="F517" s="11" t="s">
        <v>545</v>
      </c>
      <c r="G517" s="9" t="s">
        <v>550</v>
      </c>
      <c r="H517" s="11" t="s">
        <v>544</v>
      </c>
      <c r="I517" s="11"/>
    </row>
    <row r="518" spans="1:9" s="12" customFormat="1" ht="40.5">
      <c r="A518" s="11" t="s">
        <v>541</v>
      </c>
      <c r="B518" s="8" t="s">
        <v>675</v>
      </c>
      <c r="C518" s="9" t="s">
        <v>550</v>
      </c>
      <c r="D518" s="8" t="s">
        <v>543</v>
      </c>
      <c r="E518" s="11">
        <v>557</v>
      </c>
      <c r="F518" s="11" t="s">
        <v>545</v>
      </c>
      <c r="G518" s="9" t="s">
        <v>550</v>
      </c>
      <c r="H518" s="11" t="s">
        <v>544</v>
      </c>
      <c r="I518" s="11"/>
    </row>
    <row r="519" spans="1:9" s="12" customFormat="1" ht="40.5">
      <c r="A519" s="11" t="s">
        <v>541</v>
      </c>
      <c r="B519" s="8" t="s">
        <v>676</v>
      </c>
      <c r="C519" s="9" t="s">
        <v>550</v>
      </c>
      <c r="D519" s="8" t="s">
        <v>543</v>
      </c>
      <c r="E519" s="11">
        <v>523</v>
      </c>
      <c r="F519" s="11" t="s">
        <v>545</v>
      </c>
      <c r="G519" s="9" t="s">
        <v>550</v>
      </c>
      <c r="H519" s="11" t="s">
        <v>544</v>
      </c>
      <c r="I519" s="11"/>
    </row>
    <row r="520" spans="1:9" s="12" customFormat="1" ht="40.5">
      <c r="A520" s="11" t="s">
        <v>541</v>
      </c>
      <c r="B520" s="8" t="s">
        <v>677</v>
      </c>
      <c r="C520" s="9" t="s">
        <v>550</v>
      </c>
      <c r="D520" s="8" t="s">
        <v>543</v>
      </c>
      <c r="E520" s="11">
        <v>197</v>
      </c>
      <c r="F520" s="11" t="s">
        <v>545</v>
      </c>
      <c r="G520" s="9" t="s">
        <v>550</v>
      </c>
      <c r="H520" s="11" t="s">
        <v>544</v>
      </c>
      <c r="I520" s="11"/>
    </row>
    <row r="521" spans="1:9" s="12" customFormat="1" ht="40.5">
      <c r="A521" s="11" t="s">
        <v>541</v>
      </c>
      <c r="B521" s="8" t="s">
        <v>678</v>
      </c>
      <c r="C521" s="9" t="s">
        <v>550</v>
      </c>
      <c r="D521" s="8" t="s">
        <v>543</v>
      </c>
      <c r="E521" s="11">
        <v>178</v>
      </c>
      <c r="F521" s="11" t="s">
        <v>545</v>
      </c>
      <c r="G521" s="9" t="s">
        <v>550</v>
      </c>
      <c r="H521" s="11" t="s">
        <v>544</v>
      </c>
      <c r="I521" s="11"/>
    </row>
    <row r="522" spans="1:9" s="12" customFormat="1" ht="40.5">
      <c r="A522" s="11" t="s">
        <v>541</v>
      </c>
      <c r="B522" s="8" t="s">
        <v>679</v>
      </c>
      <c r="C522" s="9" t="s">
        <v>550</v>
      </c>
      <c r="D522" s="8" t="s">
        <v>543</v>
      </c>
      <c r="E522" s="11">
        <v>254</v>
      </c>
      <c r="F522" s="11" t="s">
        <v>545</v>
      </c>
      <c r="G522" s="9" t="s">
        <v>550</v>
      </c>
      <c r="H522" s="11" t="s">
        <v>544</v>
      </c>
      <c r="I522" s="11"/>
    </row>
    <row r="523" spans="1:9" s="12" customFormat="1" ht="40.5">
      <c r="A523" s="11" t="s">
        <v>541</v>
      </c>
      <c r="B523" s="8" t="s">
        <v>680</v>
      </c>
      <c r="C523" s="9" t="s">
        <v>550</v>
      </c>
      <c r="D523" s="8" t="s">
        <v>543</v>
      </c>
      <c r="E523" s="11">
        <v>182</v>
      </c>
      <c r="F523" s="11" t="s">
        <v>545</v>
      </c>
      <c r="G523" s="9" t="s">
        <v>550</v>
      </c>
      <c r="H523" s="11" t="s">
        <v>544</v>
      </c>
      <c r="I523" s="11"/>
    </row>
    <row r="524" spans="1:9" s="12" customFormat="1" ht="40.5">
      <c r="A524" s="11" t="s">
        <v>541</v>
      </c>
      <c r="B524" s="8" t="s">
        <v>681</v>
      </c>
      <c r="C524" s="9" t="s">
        <v>550</v>
      </c>
      <c r="D524" s="8" t="s">
        <v>543</v>
      </c>
      <c r="E524" s="11">
        <v>308</v>
      </c>
      <c r="F524" s="11" t="s">
        <v>545</v>
      </c>
      <c r="G524" s="9" t="s">
        <v>550</v>
      </c>
      <c r="H524" s="11" t="s">
        <v>544</v>
      </c>
      <c r="I524" s="11"/>
    </row>
    <row r="525" spans="1:9" s="12" customFormat="1" ht="40.5">
      <c r="A525" s="11" t="s">
        <v>541</v>
      </c>
      <c r="B525" s="8" t="s">
        <v>682</v>
      </c>
      <c r="C525" s="9" t="s">
        <v>550</v>
      </c>
      <c r="D525" s="8" t="s">
        <v>543</v>
      </c>
      <c r="E525" s="11">
        <v>354</v>
      </c>
      <c r="F525" s="11" t="s">
        <v>545</v>
      </c>
      <c r="G525" s="9" t="s">
        <v>550</v>
      </c>
      <c r="H525" s="11" t="s">
        <v>544</v>
      </c>
      <c r="I525" s="11"/>
    </row>
    <row r="526" spans="1:9" s="12" customFormat="1" ht="40.5">
      <c r="A526" s="11" t="s">
        <v>541</v>
      </c>
      <c r="B526" s="8" t="s">
        <v>683</v>
      </c>
      <c r="C526" s="9" t="s">
        <v>551</v>
      </c>
      <c r="D526" s="8" t="s">
        <v>543</v>
      </c>
      <c r="E526" s="11">
        <v>376</v>
      </c>
      <c r="F526" s="11" t="s">
        <v>545</v>
      </c>
      <c r="G526" s="9" t="s">
        <v>551</v>
      </c>
      <c r="H526" s="11" t="s">
        <v>544</v>
      </c>
      <c r="I526" s="11"/>
    </row>
    <row r="527" spans="1:9" s="12" customFormat="1" ht="40.5">
      <c r="A527" s="11" t="s">
        <v>541</v>
      </c>
      <c r="B527" s="8" t="s">
        <v>684</v>
      </c>
      <c r="C527" s="9" t="s">
        <v>551</v>
      </c>
      <c r="D527" s="8" t="s">
        <v>543</v>
      </c>
      <c r="E527" s="11">
        <v>446</v>
      </c>
      <c r="F527" s="11" t="s">
        <v>545</v>
      </c>
      <c r="G527" s="9" t="s">
        <v>551</v>
      </c>
      <c r="H527" s="11" t="s">
        <v>544</v>
      </c>
      <c r="I527" s="11"/>
    </row>
    <row r="528" spans="1:9" s="12" customFormat="1" ht="40.5">
      <c r="A528" s="11" t="s">
        <v>541</v>
      </c>
      <c r="B528" s="8" t="s">
        <v>685</v>
      </c>
      <c r="C528" s="9" t="s">
        <v>551</v>
      </c>
      <c r="D528" s="8" t="s">
        <v>543</v>
      </c>
      <c r="E528" s="11">
        <v>352</v>
      </c>
      <c r="F528" s="11" t="s">
        <v>545</v>
      </c>
      <c r="G528" s="9" t="s">
        <v>551</v>
      </c>
      <c r="H528" s="11" t="s">
        <v>544</v>
      </c>
      <c r="I528" s="11"/>
    </row>
    <row r="529" spans="1:9" s="12" customFormat="1" ht="40.5">
      <c r="A529" s="11" t="s">
        <v>541</v>
      </c>
      <c r="B529" s="8" t="s">
        <v>686</v>
      </c>
      <c r="C529" s="9" t="s">
        <v>551</v>
      </c>
      <c r="D529" s="8" t="s">
        <v>543</v>
      </c>
      <c r="E529" s="11">
        <v>350</v>
      </c>
      <c r="F529" s="11" t="s">
        <v>545</v>
      </c>
      <c r="G529" s="9" t="s">
        <v>551</v>
      </c>
      <c r="H529" s="11" t="s">
        <v>544</v>
      </c>
      <c r="I529" s="11"/>
    </row>
    <row r="530" spans="1:9" s="12" customFormat="1" ht="40.5">
      <c r="A530" s="11" t="s">
        <v>541</v>
      </c>
      <c r="B530" s="8" t="s">
        <v>687</v>
      </c>
      <c r="C530" s="9" t="s">
        <v>551</v>
      </c>
      <c r="D530" s="8" t="s">
        <v>543</v>
      </c>
      <c r="E530" s="11">
        <v>409</v>
      </c>
      <c r="F530" s="11" t="s">
        <v>545</v>
      </c>
      <c r="G530" s="9" t="s">
        <v>551</v>
      </c>
      <c r="H530" s="11" t="s">
        <v>544</v>
      </c>
      <c r="I530" s="11"/>
    </row>
    <row r="531" spans="1:9" s="12" customFormat="1" ht="40.5">
      <c r="A531" s="11" t="s">
        <v>541</v>
      </c>
      <c r="B531" s="8" t="s">
        <v>688</v>
      </c>
      <c r="C531" s="9" t="s">
        <v>552</v>
      </c>
      <c r="D531" s="8" t="s">
        <v>543</v>
      </c>
      <c r="E531" s="11">
        <v>917</v>
      </c>
      <c r="F531" s="11" t="s">
        <v>545</v>
      </c>
      <c r="G531" s="9" t="s">
        <v>552</v>
      </c>
      <c r="H531" s="11" t="s">
        <v>544</v>
      </c>
      <c r="I531" s="11"/>
    </row>
    <row r="532" spans="1:9" s="12" customFormat="1" ht="40.5">
      <c r="A532" s="11" t="s">
        <v>541</v>
      </c>
      <c r="B532" s="8" t="s">
        <v>689</v>
      </c>
      <c r="C532" s="9" t="s">
        <v>552</v>
      </c>
      <c r="D532" s="8" t="s">
        <v>543</v>
      </c>
      <c r="E532" s="11">
        <v>883</v>
      </c>
      <c r="F532" s="11" t="s">
        <v>545</v>
      </c>
      <c r="G532" s="9" t="s">
        <v>552</v>
      </c>
      <c r="H532" s="11" t="s">
        <v>544</v>
      </c>
      <c r="I532" s="11"/>
    </row>
    <row r="533" spans="1:9" s="12" customFormat="1" ht="40.5">
      <c r="A533" s="11" t="s">
        <v>541</v>
      </c>
      <c r="B533" s="8" t="s">
        <v>690</v>
      </c>
      <c r="C533" s="9" t="s">
        <v>553</v>
      </c>
      <c r="D533" s="8" t="s">
        <v>543</v>
      </c>
      <c r="E533" s="11">
        <v>276</v>
      </c>
      <c r="F533" s="11" t="s">
        <v>545</v>
      </c>
      <c r="G533" s="9" t="s">
        <v>553</v>
      </c>
      <c r="H533" s="11" t="s">
        <v>544</v>
      </c>
      <c r="I533" s="11"/>
    </row>
    <row r="534" spans="1:9" s="12" customFormat="1" ht="40.5">
      <c r="A534" s="11" t="s">
        <v>541</v>
      </c>
      <c r="B534" s="8" t="s">
        <v>691</v>
      </c>
      <c r="C534" s="9" t="s">
        <v>553</v>
      </c>
      <c r="D534" s="8" t="s">
        <v>543</v>
      </c>
      <c r="E534" s="11">
        <v>153</v>
      </c>
      <c r="F534" s="11" t="s">
        <v>545</v>
      </c>
      <c r="G534" s="9" t="s">
        <v>553</v>
      </c>
      <c r="H534" s="11" t="s">
        <v>544</v>
      </c>
      <c r="I534" s="11"/>
    </row>
    <row r="535" spans="1:9" s="12" customFormat="1" ht="40.5">
      <c r="A535" s="11" t="s">
        <v>541</v>
      </c>
      <c r="B535" s="8" t="s">
        <v>692</v>
      </c>
      <c r="C535" s="9" t="s">
        <v>553</v>
      </c>
      <c r="D535" s="8" t="s">
        <v>543</v>
      </c>
      <c r="E535" s="11">
        <v>153</v>
      </c>
      <c r="F535" s="11" t="s">
        <v>545</v>
      </c>
      <c r="G535" s="9" t="s">
        <v>553</v>
      </c>
      <c r="H535" s="11" t="s">
        <v>544</v>
      </c>
      <c r="I535" s="11"/>
    </row>
    <row r="536" spans="1:9" s="12" customFormat="1" ht="40.5">
      <c r="A536" s="11" t="s">
        <v>541</v>
      </c>
      <c r="B536" s="8" t="s">
        <v>693</v>
      </c>
      <c r="C536" s="9" t="s">
        <v>553</v>
      </c>
      <c r="D536" s="8" t="s">
        <v>543</v>
      </c>
      <c r="E536" s="11">
        <v>153</v>
      </c>
      <c r="F536" s="11" t="s">
        <v>545</v>
      </c>
      <c r="G536" s="9" t="s">
        <v>553</v>
      </c>
      <c r="H536" s="11" t="s">
        <v>544</v>
      </c>
      <c r="I536" s="11"/>
    </row>
    <row r="537" spans="1:9" s="12" customFormat="1" ht="40.5">
      <c r="A537" s="11" t="s">
        <v>541</v>
      </c>
      <c r="B537" s="8" t="s">
        <v>694</v>
      </c>
      <c r="C537" s="9" t="s">
        <v>553</v>
      </c>
      <c r="D537" s="8" t="s">
        <v>543</v>
      </c>
      <c r="E537" s="11">
        <v>153</v>
      </c>
      <c r="F537" s="11" t="s">
        <v>545</v>
      </c>
      <c r="G537" s="9" t="s">
        <v>553</v>
      </c>
      <c r="H537" s="11" t="s">
        <v>544</v>
      </c>
      <c r="I537" s="11"/>
    </row>
    <row r="538" spans="1:9" s="12" customFormat="1" ht="40.5">
      <c r="A538" s="11" t="s">
        <v>541</v>
      </c>
      <c r="B538" s="8" t="s">
        <v>695</v>
      </c>
      <c r="C538" s="9" t="s">
        <v>554</v>
      </c>
      <c r="D538" s="8" t="s">
        <v>543</v>
      </c>
      <c r="E538" s="11">
        <v>154</v>
      </c>
      <c r="F538" s="11" t="s">
        <v>545</v>
      </c>
      <c r="G538" s="9" t="s">
        <v>554</v>
      </c>
      <c r="H538" s="11" t="s">
        <v>544</v>
      </c>
      <c r="I538" s="11"/>
    </row>
    <row r="539" spans="1:9" s="12" customFormat="1" ht="40.5">
      <c r="A539" s="11" t="s">
        <v>541</v>
      </c>
      <c r="B539" s="8" t="s">
        <v>696</v>
      </c>
      <c r="C539" s="9" t="s">
        <v>554</v>
      </c>
      <c r="D539" s="8" t="s">
        <v>543</v>
      </c>
      <c r="E539" s="11">
        <v>154</v>
      </c>
      <c r="F539" s="11" t="s">
        <v>545</v>
      </c>
      <c r="G539" s="9" t="s">
        <v>554</v>
      </c>
      <c r="H539" s="11" t="s">
        <v>544</v>
      </c>
      <c r="I539" s="11"/>
    </row>
    <row r="540" spans="1:9" s="12" customFormat="1" ht="40.5">
      <c r="A540" s="11" t="s">
        <v>541</v>
      </c>
      <c r="B540" s="8" t="s">
        <v>697</v>
      </c>
      <c r="C540" s="9" t="s">
        <v>554</v>
      </c>
      <c r="D540" s="8" t="s">
        <v>543</v>
      </c>
      <c r="E540" s="11">
        <v>311</v>
      </c>
      <c r="F540" s="11" t="s">
        <v>545</v>
      </c>
      <c r="G540" s="9" t="s">
        <v>554</v>
      </c>
      <c r="H540" s="11" t="s">
        <v>544</v>
      </c>
      <c r="I540" s="11"/>
    </row>
    <row r="541" spans="1:9" s="12" customFormat="1" ht="40.5">
      <c r="A541" s="11" t="s">
        <v>541</v>
      </c>
      <c r="B541" s="8" t="s">
        <v>698</v>
      </c>
      <c r="C541" s="9" t="s">
        <v>554</v>
      </c>
      <c r="D541" s="8" t="s">
        <v>543</v>
      </c>
      <c r="E541" s="11">
        <v>154</v>
      </c>
      <c r="F541" s="11" t="s">
        <v>545</v>
      </c>
      <c r="G541" s="9" t="s">
        <v>554</v>
      </c>
      <c r="H541" s="11" t="s">
        <v>544</v>
      </c>
      <c r="I541" s="11"/>
    </row>
    <row r="542" spans="1:9" s="12" customFormat="1" ht="40.5">
      <c r="A542" s="11" t="s">
        <v>541</v>
      </c>
      <c r="B542" s="8" t="s">
        <v>699</v>
      </c>
      <c r="C542" s="9" t="s">
        <v>554</v>
      </c>
      <c r="D542" s="8" t="s">
        <v>543</v>
      </c>
      <c r="E542" s="11">
        <v>154</v>
      </c>
      <c r="F542" s="11" t="s">
        <v>545</v>
      </c>
      <c r="G542" s="9" t="s">
        <v>554</v>
      </c>
      <c r="H542" s="11" t="s">
        <v>544</v>
      </c>
      <c r="I542" s="11"/>
    </row>
    <row r="543" spans="1:9" s="12" customFormat="1" ht="40.5">
      <c r="A543" s="11" t="s">
        <v>541</v>
      </c>
      <c r="B543" s="8" t="s">
        <v>700</v>
      </c>
      <c r="C543" s="9" t="s">
        <v>555</v>
      </c>
      <c r="D543" s="8" t="s">
        <v>543</v>
      </c>
      <c r="E543" s="11">
        <v>412</v>
      </c>
      <c r="F543" s="11" t="s">
        <v>545</v>
      </c>
      <c r="G543" s="9" t="s">
        <v>555</v>
      </c>
      <c r="H543" s="11" t="s">
        <v>544</v>
      </c>
      <c r="I543" s="11"/>
    </row>
    <row r="544" spans="1:9" s="12" customFormat="1" ht="40.5">
      <c r="A544" s="11" t="s">
        <v>541</v>
      </c>
      <c r="B544" s="8" t="s">
        <v>701</v>
      </c>
      <c r="C544" s="9" t="s">
        <v>555</v>
      </c>
      <c r="D544" s="8" t="s">
        <v>543</v>
      </c>
      <c r="E544" s="11">
        <v>502</v>
      </c>
      <c r="F544" s="11" t="s">
        <v>545</v>
      </c>
      <c r="G544" s="9" t="s">
        <v>555</v>
      </c>
      <c r="H544" s="11" t="s">
        <v>544</v>
      </c>
      <c r="I544" s="11"/>
    </row>
    <row r="545" spans="1:9" s="12" customFormat="1" ht="40.5">
      <c r="A545" s="11" t="s">
        <v>541</v>
      </c>
      <c r="B545" s="8" t="s">
        <v>702</v>
      </c>
      <c r="C545" s="9" t="s">
        <v>555</v>
      </c>
      <c r="D545" s="8" t="s">
        <v>543</v>
      </c>
      <c r="E545" s="11">
        <v>130</v>
      </c>
      <c r="F545" s="11" t="s">
        <v>3</v>
      </c>
      <c r="G545" s="9"/>
      <c r="H545" s="11" t="s">
        <v>544</v>
      </c>
      <c r="I545" s="11"/>
    </row>
    <row r="546" spans="1:9" s="12" customFormat="1" ht="40.5">
      <c r="A546" s="11" t="s">
        <v>541</v>
      </c>
      <c r="B546" s="8" t="s">
        <v>703</v>
      </c>
      <c r="C546" s="9" t="s">
        <v>555</v>
      </c>
      <c r="D546" s="8" t="s">
        <v>543</v>
      </c>
      <c r="E546" s="11">
        <v>466</v>
      </c>
      <c r="F546" s="11" t="s">
        <v>545</v>
      </c>
      <c r="G546" s="9" t="s">
        <v>555</v>
      </c>
      <c r="H546" s="11" t="s">
        <v>544</v>
      </c>
      <c r="I546" s="11"/>
    </row>
    <row r="547" spans="1:9" s="12" customFormat="1" ht="40.5">
      <c r="A547" s="11" t="s">
        <v>541</v>
      </c>
      <c r="B547" s="8" t="s">
        <v>704</v>
      </c>
      <c r="C547" s="9" t="s">
        <v>555</v>
      </c>
      <c r="D547" s="8" t="s">
        <v>543</v>
      </c>
      <c r="E547" s="11">
        <v>466</v>
      </c>
      <c r="F547" s="11" t="s">
        <v>545</v>
      </c>
      <c r="G547" s="9" t="s">
        <v>555</v>
      </c>
      <c r="H547" s="11" t="s">
        <v>544</v>
      </c>
      <c r="I547" s="11"/>
    </row>
    <row r="548" spans="1:9" s="12" customFormat="1" ht="40.5">
      <c r="A548" s="11" t="s">
        <v>541</v>
      </c>
      <c r="B548" s="8" t="s">
        <v>705</v>
      </c>
      <c r="C548" s="9" t="s">
        <v>555</v>
      </c>
      <c r="D548" s="8" t="s">
        <v>543</v>
      </c>
      <c r="E548" s="11">
        <v>483</v>
      </c>
      <c r="F548" s="11" t="s">
        <v>545</v>
      </c>
      <c r="G548" s="9" t="s">
        <v>555</v>
      </c>
      <c r="H548" s="11" t="s">
        <v>544</v>
      </c>
      <c r="I548" s="11"/>
    </row>
    <row r="549" spans="1:9" s="12" customFormat="1" ht="40.5">
      <c r="A549" s="11" t="s">
        <v>541</v>
      </c>
      <c r="B549" s="8" t="s">
        <v>706</v>
      </c>
      <c r="C549" s="9" t="s">
        <v>555</v>
      </c>
      <c r="D549" s="8" t="s">
        <v>543</v>
      </c>
      <c r="E549" s="11">
        <v>528</v>
      </c>
      <c r="F549" s="11" t="s">
        <v>545</v>
      </c>
      <c r="G549" s="9" t="s">
        <v>555</v>
      </c>
      <c r="H549" s="11" t="s">
        <v>544</v>
      </c>
      <c r="I549" s="11"/>
    </row>
    <row r="550" spans="1:9" s="12" customFormat="1" ht="40.5">
      <c r="A550" s="11" t="s">
        <v>541</v>
      </c>
      <c r="B550" s="8" t="s">
        <v>707</v>
      </c>
      <c r="C550" s="9" t="s">
        <v>555</v>
      </c>
      <c r="D550" s="8" t="s">
        <v>543</v>
      </c>
      <c r="E550" s="11">
        <v>8</v>
      </c>
      <c r="F550" s="11" t="s">
        <v>3</v>
      </c>
      <c r="G550" s="9"/>
      <c r="H550" s="11" t="s">
        <v>544</v>
      </c>
      <c r="I550" s="11"/>
    </row>
    <row r="551" spans="1:9" s="12" customFormat="1" ht="40.5">
      <c r="A551" s="11" t="s">
        <v>541</v>
      </c>
      <c r="B551" s="8" t="s">
        <v>707</v>
      </c>
      <c r="C551" s="9" t="s">
        <v>555</v>
      </c>
      <c r="D551" s="8" t="s">
        <v>543</v>
      </c>
      <c r="E551" s="11">
        <v>4</v>
      </c>
      <c r="F551" s="11" t="s">
        <v>3</v>
      </c>
      <c r="G551" s="9"/>
      <c r="H551" s="11" t="s">
        <v>544</v>
      </c>
      <c r="I551" s="11"/>
    </row>
    <row r="552" spans="1:9" s="12" customFormat="1" ht="40.5">
      <c r="A552" s="11" t="s">
        <v>541</v>
      </c>
      <c r="B552" s="8" t="s">
        <v>708</v>
      </c>
      <c r="C552" s="9" t="s">
        <v>555</v>
      </c>
      <c r="D552" s="8" t="s">
        <v>543</v>
      </c>
      <c r="E552" s="11">
        <v>12</v>
      </c>
      <c r="F552" s="11" t="s">
        <v>3</v>
      </c>
      <c r="G552" s="9"/>
      <c r="H552" s="11" t="s">
        <v>544</v>
      </c>
      <c r="I552" s="11"/>
    </row>
    <row r="553" spans="1:9" s="12" customFormat="1" ht="40.5">
      <c r="A553" s="11" t="s">
        <v>541</v>
      </c>
      <c r="B553" s="8" t="s">
        <v>709</v>
      </c>
      <c r="C553" s="9" t="s">
        <v>556</v>
      </c>
      <c r="D553" s="8" t="s">
        <v>543</v>
      </c>
      <c r="E553" s="11">
        <v>36</v>
      </c>
      <c r="F553" s="11" t="s">
        <v>545</v>
      </c>
      <c r="G553" s="9" t="s">
        <v>556</v>
      </c>
      <c r="H553" s="11" t="s">
        <v>544</v>
      </c>
      <c r="I553" s="11"/>
    </row>
    <row r="554" spans="1:9" s="12" customFormat="1" ht="40.5">
      <c r="A554" s="11" t="s">
        <v>541</v>
      </c>
      <c r="B554" s="8" t="s">
        <v>710</v>
      </c>
      <c r="C554" s="9" t="s">
        <v>556</v>
      </c>
      <c r="D554" s="8" t="s">
        <v>543</v>
      </c>
      <c r="E554" s="11">
        <v>36</v>
      </c>
      <c r="F554" s="11" t="s">
        <v>545</v>
      </c>
      <c r="G554" s="9" t="s">
        <v>556</v>
      </c>
      <c r="H554" s="11" t="s">
        <v>544</v>
      </c>
      <c r="I554" s="11"/>
    </row>
    <row r="555" spans="1:9" s="12" customFormat="1" ht="40.5">
      <c r="A555" s="11" t="s">
        <v>541</v>
      </c>
      <c r="B555" s="8" t="s">
        <v>711</v>
      </c>
      <c r="C555" s="9" t="s">
        <v>556</v>
      </c>
      <c r="D555" s="8" t="s">
        <v>543</v>
      </c>
      <c r="E555" s="11">
        <v>36</v>
      </c>
      <c r="F555" s="11" t="s">
        <v>545</v>
      </c>
      <c r="G555" s="9" t="s">
        <v>556</v>
      </c>
      <c r="H555" s="11" t="s">
        <v>544</v>
      </c>
      <c r="I555" s="11"/>
    </row>
    <row r="556" spans="1:9" s="12" customFormat="1" ht="40.5">
      <c r="A556" s="11" t="s">
        <v>541</v>
      </c>
      <c r="B556" s="8" t="s">
        <v>712</v>
      </c>
      <c r="C556" s="9" t="s">
        <v>556</v>
      </c>
      <c r="D556" s="8" t="s">
        <v>543</v>
      </c>
      <c r="E556" s="11">
        <v>36</v>
      </c>
      <c r="F556" s="11" t="s">
        <v>545</v>
      </c>
      <c r="G556" s="9" t="s">
        <v>556</v>
      </c>
      <c r="H556" s="11" t="s">
        <v>544</v>
      </c>
      <c r="I556" s="11"/>
    </row>
    <row r="557" spans="1:9" s="12" customFormat="1" ht="40.5">
      <c r="A557" s="11" t="s">
        <v>541</v>
      </c>
      <c r="B557" s="8" t="s">
        <v>713</v>
      </c>
      <c r="C557" s="9" t="s">
        <v>556</v>
      </c>
      <c r="D557" s="8" t="s">
        <v>543</v>
      </c>
      <c r="E557" s="11">
        <v>256</v>
      </c>
      <c r="F557" s="11" t="s">
        <v>545</v>
      </c>
      <c r="G557" s="9" t="s">
        <v>556</v>
      </c>
      <c r="H557" s="11" t="s">
        <v>544</v>
      </c>
      <c r="I557" s="11"/>
    </row>
    <row r="558" spans="1:9" s="12" customFormat="1" ht="40.5">
      <c r="A558" s="11" t="s">
        <v>541</v>
      </c>
      <c r="B558" s="8" t="s">
        <v>714</v>
      </c>
      <c r="C558" s="9" t="s">
        <v>719</v>
      </c>
      <c r="D558" s="8" t="s">
        <v>543</v>
      </c>
      <c r="E558" s="11">
        <v>171</v>
      </c>
      <c r="F558" s="11" t="s">
        <v>3</v>
      </c>
      <c r="G558" s="9"/>
      <c r="H558" s="11" t="s">
        <v>544</v>
      </c>
      <c r="I558" s="11"/>
    </row>
    <row r="559" spans="1:9" s="12" customFormat="1" ht="40.5">
      <c r="A559" s="11" t="s">
        <v>541</v>
      </c>
      <c r="B559" s="8" t="s">
        <v>707</v>
      </c>
      <c r="C559" s="9" t="s">
        <v>557</v>
      </c>
      <c r="D559" s="8" t="s">
        <v>543</v>
      </c>
      <c r="E559" s="11">
        <v>6</v>
      </c>
      <c r="F559" s="11" t="s">
        <v>3</v>
      </c>
      <c r="G559" s="11"/>
      <c r="H559" s="11" t="s">
        <v>544</v>
      </c>
      <c r="I559" s="11"/>
    </row>
    <row r="560" spans="1:9" s="12" customFormat="1" ht="40.5">
      <c r="A560" s="11" t="s">
        <v>541</v>
      </c>
      <c r="B560" s="8" t="s">
        <v>707</v>
      </c>
      <c r="C560" s="9" t="s">
        <v>558</v>
      </c>
      <c r="D560" s="8" t="s">
        <v>543</v>
      </c>
      <c r="E560" s="11">
        <v>4</v>
      </c>
      <c r="F560" s="11" t="s">
        <v>3</v>
      </c>
      <c r="G560" s="11"/>
      <c r="H560" s="11" t="s">
        <v>544</v>
      </c>
      <c r="I560" s="11"/>
    </row>
    <row r="561" spans="1:9" s="12" customFormat="1" ht="19.5" customHeight="1">
      <c r="A561" s="37" t="s">
        <v>559</v>
      </c>
      <c r="B561" s="38"/>
      <c r="C561" s="38"/>
      <c r="D561" s="39"/>
      <c r="E561" s="11">
        <f>SUM(E6:E560)</f>
        <v>65709</v>
      </c>
      <c r="F561" s="40"/>
      <c r="G561" s="41"/>
      <c r="H561" s="41"/>
      <c r="I561" s="42"/>
    </row>
  </sheetData>
  <sheetProtection/>
  <mergeCells count="11">
    <mergeCell ref="G4:G5"/>
    <mergeCell ref="H4:I4"/>
    <mergeCell ref="C3:D3"/>
    <mergeCell ref="E4:E5"/>
    <mergeCell ref="A561:D561"/>
    <mergeCell ref="F561:I561"/>
    <mergeCell ref="A4:A5"/>
    <mergeCell ref="B4:B5"/>
    <mergeCell ref="C4:C5"/>
    <mergeCell ref="D4:D5"/>
    <mergeCell ref="F4:F5"/>
  </mergeCells>
  <printOptions/>
  <pageMargins left="0.3937007874015748" right="0.3937007874015748" top="0.7874015748031497" bottom="0.7874015748031497" header="0" footer="0"/>
  <pageSetup fitToHeight="0" fitToWidth="1" horizontalDpi="600" verticalDpi="600" orientation="portrait" paperSize="8" scale="9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2017-10-12T00:51:59Z</cp:lastPrinted>
  <dcterms:modified xsi:type="dcterms:W3CDTF">2017-10-12T00:52:10Z</dcterms:modified>
  <cp:category/>
  <cp:version/>
  <cp:contentType/>
  <cp:contentStatus/>
</cp:coreProperties>
</file>